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4f9d2f67bec642/Documents/Documents/PARK Board/Budget/"/>
    </mc:Choice>
  </mc:AlternateContent>
  <xr:revisionPtr revIDLastSave="1" documentId="8_{77DB4510-3098-470F-90DA-BDD09E3ECFAB}" xr6:coauthVersionLast="47" xr6:coauthVersionMax="47" xr10:uidLastSave="{139CC00A-48E7-4248-8069-7B23B15C34C1}"/>
  <bookViews>
    <workbookView xWindow="-108" yWindow="-108" windowWidth="23256" windowHeight="12456" xr2:uid="{00000000-000D-0000-FFFF-FFFF00000000}"/>
  </bookViews>
  <sheets>
    <sheet name="Cover" sheetId="1" r:id="rId1"/>
    <sheet name="Page 2" sheetId="2" r:id="rId2"/>
    <sheet name="Page 3" sheetId="3" r:id="rId3"/>
    <sheet name="Page 4" sheetId="4" r:id="rId4"/>
    <sheet name="Page 5" sheetId="5" r:id="rId5"/>
  </sheets>
  <definedNames>
    <definedName name="_xlnm.Print_Area" localSheetId="0">Cover!$A$1:$J$37</definedName>
    <definedName name="_xlnm.Print_Area" localSheetId="1">'Page 2'!$1:$1048576</definedName>
    <definedName name="_xlnm.Print_Area" localSheetId="4">'Page 5'!$1:$1048576</definedName>
  </definedNames>
  <calcPr calcId="191029" calcMode="manual" iterate="1" iterateCount="1"/>
</workbook>
</file>

<file path=xl/calcChain.xml><?xml version="1.0" encoding="utf-8"?>
<calcChain xmlns="http://schemas.openxmlformats.org/spreadsheetml/2006/main">
  <c r="I29" i="3" l="1"/>
  <c r="I19" i="3"/>
  <c r="I30" i="3" s="1"/>
  <c r="E35" i="5"/>
  <c r="E36" i="5" s="1"/>
  <c r="E40" i="5" s="1"/>
  <c r="E28" i="5"/>
  <c r="E34" i="5"/>
  <c r="D35" i="5"/>
  <c r="D36" i="5" s="1"/>
  <c r="D40" i="5" s="1"/>
  <c r="F34" i="5"/>
  <c r="F35" i="5" s="1"/>
  <c r="F36" i="5" s="1"/>
  <c r="D34" i="5"/>
  <c r="F28" i="5"/>
  <c r="D28" i="5"/>
  <c r="G44" i="4"/>
  <c r="G45" i="4" s="1"/>
  <c r="F45" i="4"/>
  <c r="E44" i="4"/>
  <c r="E45" i="4" s="1"/>
  <c r="F44" i="4"/>
  <c r="I33" i="3" l="1"/>
  <c r="I34" i="3" s="1"/>
</calcChain>
</file>

<file path=xl/sharedStrings.xml><?xml version="1.0" encoding="utf-8"?>
<sst xmlns="http://schemas.openxmlformats.org/spreadsheetml/2006/main" count="167" uniqueCount="141">
  <si>
    <t>PARK DISTRICT AND</t>
  </si>
  <si>
    <t>OTHER SUBDIVISIONS</t>
  </si>
  <si>
    <t>ANNUAL BUDGET</t>
  </si>
  <si>
    <t>Buffalo Park District</t>
  </si>
  <si>
    <t>Park/Entity</t>
  </si>
  <si>
    <t>Buffalo</t>
  </si>
  <si>
    <t xml:space="preserve">, North Dakota </t>
  </si>
  <si>
    <t>CONTENTS</t>
  </si>
  <si>
    <t>SCHEDULE</t>
  </si>
  <si>
    <t xml:space="preserve">         Certificate of Levy</t>
  </si>
  <si>
    <t>A</t>
  </si>
  <si>
    <t xml:space="preserve">         Annual Budgets---</t>
  </si>
  <si>
    <t xml:space="preserve">          General Fund</t>
  </si>
  <si>
    <t>B</t>
  </si>
  <si>
    <t xml:space="preserve"> </t>
  </si>
  <si>
    <t xml:space="preserve">          Special Revenue Funds</t>
  </si>
  <si>
    <t>C</t>
  </si>
  <si>
    <t xml:space="preserve">          Debt Service Funds</t>
  </si>
  <si>
    <t>D</t>
  </si>
  <si>
    <t>CERTIFICATE OF LEVY</t>
  </si>
  <si>
    <t xml:space="preserve"> COUNTY AUDITOR</t>
  </si>
  <si>
    <t xml:space="preserve"> COUNTY OF CASS</t>
  </si>
  <si>
    <t>CODE</t>
  </si>
  <si>
    <t>FUND</t>
  </si>
  <si>
    <t>AMOUNT LEVIED</t>
  </si>
  <si>
    <t>100</t>
  </si>
  <si>
    <t>General - Schedule B - Page 1, Line 9</t>
  </si>
  <si>
    <t>200</t>
  </si>
  <si>
    <t>SPECIAL REVENUE FUNDS: - Schedule C - Page 1, Line 9</t>
  </si>
  <si>
    <t>202</t>
  </si>
  <si>
    <t xml:space="preserve">  Social Security</t>
  </si>
  <si>
    <t>203</t>
  </si>
  <si>
    <t xml:space="preserve">  District Share of Special Assessments</t>
  </si>
  <si>
    <t>300</t>
  </si>
  <si>
    <t>DEBT SERVICE FUNDS: - Schedule D - Page 1, Line 9</t>
  </si>
  <si>
    <t>TOTAL AMOUNT LEVIED</t>
  </si>
  <si>
    <t xml:space="preserve">You will duly enter tax upon the County tax list for collection upon the taxable property of the Buffalo Park District of </t>
  </si>
  <si>
    <t>Buffalo, NORTH DAKOTA, for the ensuing year.  Dated at City of Buffalo Park Board, North Dakota</t>
  </si>
  <si>
    <t>Park Board President</t>
  </si>
  <si>
    <t>Clerk</t>
  </si>
  <si>
    <t>Harmony Richman, City Auditor</t>
  </si>
  <si>
    <t>GENERAL FUND</t>
  </si>
  <si>
    <t>APPROPRIATION AND CASH RESERVE</t>
  </si>
  <si>
    <t>1.</t>
  </si>
  <si>
    <t>a.  Final Appropriation, Sch. B, Page 3, Line 19</t>
  </si>
  <si>
    <t>b.  Budgeted Transfers Out, Sch. B, Page 3, Line 23</t>
  </si>
  <si>
    <t>c.  Total Appropriation - Line a plus Line b</t>
  </si>
  <si>
    <t>2.</t>
  </si>
  <si>
    <t>Cash Reserve (Note 1)</t>
  </si>
  <si>
    <t>TOTAL APPROPRIATION AND CASH RESERVE</t>
  </si>
  <si>
    <t>Line 1c plus Line 2</t>
  </si>
  <si>
    <t>RESOURCES AND AMOUNT LEVIED</t>
  </si>
  <si>
    <t>4.</t>
  </si>
  <si>
    <t>5.</t>
  </si>
  <si>
    <t>a.  Estimated Revenue - Sch. B, Page 2, Line 21</t>
  </si>
  <si>
    <t>b.  Estimated Transfers In, Sch. B, Page 3, Line 22</t>
  </si>
  <si>
    <t>c.  Total Estimated Revenue and Transfers In</t>
  </si>
  <si>
    <t xml:space="preserve">      Line a plus Line b</t>
  </si>
  <si>
    <t>6.</t>
  </si>
  <si>
    <t>TOTAL RESOURCES - Line 4 plus Line 5c</t>
  </si>
  <si>
    <t>7.</t>
  </si>
  <si>
    <t>Levy Required - Line 3 less Line 6</t>
  </si>
  <si>
    <t>If this difference is less than 0, enter 0</t>
  </si>
  <si>
    <t>8.</t>
  </si>
  <si>
    <t>Allowance for Delinquent Tax Collections</t>
  </si>
  <si>
    <t>(Not to exceed 5% of Line 7)</t>
  </si>
  <si>
    <t>9.</t>
  </si>
  <si>
    <t>TOTAL AMOUNT LEVIED - Line 7 plus Line 8</t>
  </si>
  <si>
    <t xml:space="preserve">Note 1 - Not to exceed 75% of the appropriation other than for debt retirement and appropriation financed </t>
  </si>
  <si>
    <t>from Bond Sources.</t>
  </si>
  <si>
    <t>ACCOUNT</t>
  </si>
  <si>
    <t>NUMBER</t>
  </si>
  <si>
    <t>Actual</t>
  </si>
  <si>
    <t>Estimated</t>
  </si>
  <si>
    <t>Revenues</t>
  </si>
  <si>
    <t>REVENUES</t>
  </si>
  <si>
    <t>Taxes</t>
  </si>
  <si>
    <t>3110</t>
  </si>
  <si>
    <t>General Property Taxes</t>
  </si>
  <si>
    <t>Penalty and Interest</t>
  </si>
  <si>
    <t>Total Taxes</t>
  </si>
  <si>
    <t>Licenses, Permits, and Fees</t>
  </si>
  <si>
    <t>Total Licenses, Permits and Fees</t>
  </si>
  <si>
    <t>Intergovernmental Revenue</t>
  </si>
  <si>
    <t>State Aid Distribution</t>
  </si>
  <si>
    <t>Total Intergovernmental Revenue</t>
  </si>
  <si>
    <t>Charges for Services</t>
  </si>
  <si>
    <t>RV Park Profit Share</t>
  </si>
  <si>
    <t>Total Charges for Services</t>
  </si>
  <si>
    <t>Fines</t>
  </si>
  <si>
    <t>Miscellaneous Revenue</t>
  </si>
  <si>
    <t>5K Race Shirts/Entry Fees</t>
  </si>
  <si>
    <t>Special Project Donations</t>
  </si>
  <si>
    <t>Grant</t>
  </si>
  <si>
    <t>Seasonal Activities</t>
  </si>
  <si>
    <t>Total Miscellaneous Revenue</t>
  </si>
  <si>
    <t>TOTALS / REVENUES</t>
  </si>
  <si>
    <t>Final</t>
  </si>
  <si>
    <t>Expenditures</t>
  </si>
  <si>
    <t>Requested</t>
  </si>
  <si>
    <t>Appropriation</t>
  </si>
  <si>
    <t>EXPENDITURES</t>
  </si>
  <si>
    <t>20____</t>
  </si>
  <si>
    <t>General Government</t>
  </si>
  <si>
    <t>4110</t>
  </si>
  <si>
    <t>Governing Board</t>
  </si>
  <si>
    <t>Donation</t>
  </si>
  <si>
    <t>Office Supplies</t>
  </si>
  <si>
    <t>Utilities</t>
  </si>
  <si>
    <t>Financial Review (Audit)</t>
  </si>
  <si>
    <t>Insurance</t>
  </si>
  <si>
    <t>Dues</t>
  </si>
  <si>
    <t>Building and Grounds O &amp; M</t>
  </si>
  <si>
    <t>Misc</t>
  </si>
  <si>
    <t>Special Projects</t>
  </si>
  <si>
    <t>Total General Government</t>
  </si>
  <si>
    <t>Culture and Recreation</t>
  </si>
  <si>
    <t>Swimming/Raider Rec</t>
  </si>
  <si>
    <t>Total Culture and Recreation</t>
  </si>
  <si>
    <t xml:space="preserve">    TOTALS - EXPEND./APPROPRIATIONS</t>
  </si>
  <si>
    <t xml:space="preserve">    Revenues Over (Under) Expenditures</t>
  </si>
  <si>
    <t xml:space="preserve">  *</t>
  </si>
  <si>
    <t xml:space="preserve">    Balance - January 1</t>
  </si>
  <si>
    <t xml:space="preserve">    Transfers In</t>
  </si>
  <si>
    <t xml:space="preserve">    Transfers Out</t>
  </si>
  <si>
    <t xml:space="preserve">    Balance - December 31</t>
  </si>
  <si>
    <t xml:space="preserve">  *  Not required since this amount does not include the requested tax levy.</t>
  </si>
  <si>
    <t>Sprayig</t>
  </si>
  <si>
    <t>Publishing</t>
  </si>
  <si>
    <t>Buffalo Bucks</t>
  </si>
  <si>
    <t>Harmony Richman</t>
  </si>
  <si>
    <t>FOR THE YEAR ENDED DECEMBER 31, 2023</t>
  </si>
  <si>
    <t>Annual Budget for the Year Ended December 31, 2023</t>
  </si>
  <si>
    <r>
      <t xml:space="preserve">Buffalo Park District, Buffalo , North Dakota, levied a tax of </t>
    </r>
    <r>
      <rPr>
        <b/>
        <sz val="10"/>
        <color rgb="FFFF0000"/>
        <rFont val="CG Times"/>
      </rPr>
      <t>$</t>
    </r>
    <r>
      <rPr>
        <b/>
        <sz val="10"/>
        <rFont val="CG Times"/>
      </rPr>
      <t>,</t>
    </r>
    <r>
      <rPr>
        <sz val="10"/>
        <rFont val="CG Times"/>
        <family val="1"/>
      </rPr>
      <t xml:space="preserve"> upon all the taxable property</t>
    </r>
  </si>
  <si>
    <t>Annual Budget for the Year Ended December 31, 2024</t>
  </si>
  <si>
    <t>this ___ Day of August, 2024.</t>
  </si>
  <si>
    <t>NAME</t>
  </si>
  <si>
    <t>FOR THE YEAR ENDED DECEMBER 31, 2025</t>
  </si>
  <si>
    <t>in the district for the calendar year ended December 31, 2025, which levis is itemized as follows:</t>
  </si>
  <si>
    <t>Annual Budget for the Year Ended December 31, 2025</t>
  </si>
  <si>
    <t>Cash and Investment (Estimated)-December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</si>
</sst>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u/>
      <sz val="14"/>
      <name val="Arial"/>
      <family val="2"/>
    </font>
    <font>
      <u/>
      <sz val="10"/>
      <name val="Arial"/>
      <family val="2"/>
    </font>
    <font>
      <sz val="9"/>
      <name val="CG Omega"/>
      <family val="2"/>
    </font>
    <font>
      <sz val="9"/>
      <name val="CG Times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CG Omega"/>
      <family val="2"/>
    </font>
    <font>
      <b/>
      <sz val="10"/>
      <name val="Arial"/>
    </font>
    <font>
      <sz val="9"/>
      <name val="Arial"/>
      <family val="2"/>
    </font>
    <font>
      <sz val="10"/>
      <name val="CG Omega"/>
      <family val="2"/>
    </font>
    <font>
      <sz val="10"/>
      <name val="CG Times"/>
      <family val="1"/>
    </font>
    <font>
      <b/>
      <sz val="10"/>
      <color rgb="FFFF0000"/>
      <name val="CG Times"/>
    </font>
    <font>
      <b/>
      <sz val="10"/>
      <name val="CG Times"/>
    </font>
    <font>
      <b/>
      <sz val="9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3" fillId="0" borderId="0" xfId="0" applyFont="1"/>
    <xf numFmtId="0" fontId="0" fillId="0" borderId="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11" xfId="0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6" xfId="0" applyFont="1" applyBorder="1"/>
    <xf numFmtId="0" fontId="9" fillId="0" borderId="12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0" xfId="0" applyFill="1"/>
    <xf numFmtId="0" fontId="0" fillId="2" borderId="7" xfId="0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5" xfId="0" applyFont="1" applyBorder="1"/>
    <xf numFmtId="0" fontId="0" fillId="0" borderId="13" xfId="0" applyBorder="1"/>
    <xf numFmtId="0" fontId="9" fillId="2" borderId="4" xfId="0" applyFont="1" applyFill="1" applyBorder="1"/>
    <xf numFmtId="0" fontId="0" fillId="0" borderId="14" xfId="0" applyBorder="1"/>
    <xf numFmtId="0" fontId="0" fillId="2" borderId="2" xfId="0" applyFill="1" applyBorder="1"/>
    <xf numFmtId="0" fontId="0" fillId="2" borderId="3" xfId="0" applyFill="1" applyBorder="1"/>
    <xf numFmtId="0" fontId="0" fillId="0" borderId="15" xfId="0" applyBorder="1"/>
    <xf numFmtId="0" fontId="0" fillId="0" borderId="12" xfId="0" quotePrefix="1" applyBorder="1" applyAlignment="1">
      <alignment horizontal="center"/>
    </xf>
    <xf numFmtId="0" fontId="0" fillId="0" borderId="10" xfId="0" applyBorder="1"/>
    <xf numFmtId="0" fontId="8" fillId="0" borderId="0" xfId="0" applyFont="1"/>
    <xf numFmtId="0" fontId="0" fillId="0" borderId="13" xfId="0" quotePrefix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7" fillId="0" borderId="10" xfId="0" applyFont="1" applyBorder="1"/>
    <xf numFmtId="0" fontId="7" fillId="0" borderId="7" xfId="0" applyFont="1" applyBorder="1"/>
    <xf numFmtId="0" fontId="8" fillId="0" borderId="7" xfId="0" applyFont="1" applyBorder="1"/>
    <xf numFmtId="0" fontId="7" fillId="0" borderId="3" xfId="0" applyFont="1" applyBorder="1"/>
    <xf numFmtId="0" fontId="7" fillId="0" borderId="8" xfId="0" applyFont="1" applyBorder="1"/>
    <xf numFmtId="0" fontId="7" fillId="2" borderId="0" xfId="0" applyFont="1" applyFill="1"/>
    <xf numFmtId="0" fontId="7" fillId="2" borderId="5" xfId="0" applyFont="1" applyFill="1" applyBorder="1"/>
    <xf numFmtId="0" fontId="7" fillId="0" borderId="1" xfId="0" applyFont="1" applyBorder="1"/>
    <xf numFmtId="0" fontId="7" fillId="0" borderId="2" xfId="0" applyFont="1" applyBorder="1"/>
    <xf numFmtId="0" fontId="7" fillId="2" borderId="4" xfId="0" applyFont="1" applyFill="1" applyBorder="1"/>
    <xf numFmtId="0" fontId="7" fillId="0" borderId="17" xfId="0" applyFont="1" applyBorder="1"/>
    <xf numFmtId="0" fontId="7" fillId="2" borderId="1" xfId="0" applyFont="1" applyFill="1" applyBorder="1"/>
    <xf numFmtId="0" fontId="7" fillId="2" borderId="2" xfId="0" applyFont="1" applyFill="1" applyBorder="1"/>
    <xf numFmtId="0" fontId="8" fillId="0" borderId="2" xfId="0" applyFont="1" applyBorder="1"/>
    <xf numFmtId="0" fontId="0" fillId="0" borderId="11" xfId="0" quotePrefix="1" applyBorder="1" applyAlignment="1">
      <alignment horizontal="center"/>
    </xf>
    <xf numFmtId="0" fontId="0" fillId="0" borderId="17" xfId="0" applyBorder="1"/>
    <xf numFmtId="0" fontId="0" fillId="0" borderId="4" xfId="0" quotePrefix="1" applyBorder="1"/>
    <xf numFmtId="0" fontId="8" fillId="0" borderId="4" xfId="0" applyFont="1" applyBorder="1"/>
    <xf numFmtId="0" fontId="8" fillId="0" borderId="5" xfId="0" applyFont="1" applyBorder="1"/>
    <xf numFmtId="0" fontId="8" fillId="0" borderId="11" xfId="0" applyFont="1" applyBorder="1"/>
    <xf numFmtId="0" fontId="8" fillId="0" borderId="10" xfId="0" applyFont="1" applyBorder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1" xfId="0" applyFont="1" applyBorder="1"/>
    <xf numFmtId="0" fontId="9" fillId="0" borderId="4" xfId="0" quotePrefix="1" applyFont="1" applyBorder="1" applyAlignment="1">
      <alignment horizontal="left"/>
    </xf>
    <xf numFmtId="0" fontId="8" fillId="0" borderId="8" xfId="0" quotePrefix="1" applyFont="1" applyBorder="1"/>
    <xf numFmtId="0" fontId="8" fillId="0" borderId="6" xfId="0" quotePrefix="1" applyFont="1" applyBorder="1"/>
    <xf numFmtId="0" fontId="6" fillId="0" borderId="13" xfId="0" applyFont="1" applyBorder="1"/>
    <xf numFmtId="0" fontId="8" fillId="0" borderId="15" xfId="0" quotePrefix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/>
    <xf numFmtId="0" fontId="9" fillId="0" borderId="14" xfId="0" quotePrefix="1" applyFont="1" applyBorder="1" applyAlignment="1">
      <alignment horizontal="right"/>
    </xf>
    <xf numFmtId="0" fontId="9" fillId="0" borderId="14" xfId="0" applyFont="1" applyBorder="1"/>
    <xf numFmtId="0" fontId="9" fillId="0" borderId="15" xfId="0" applyFont="1" applyBorder="1"/>
    <xf numFmtId="0" fontId="10" fillId="2" borderId="13" xfId="0" applyFont="1" applyFill="1" applyBorder="1"/>
    <xf numFmtId="0" fontId="11" fillId="2" borderId="13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6" xfId="0" applyFont="1" applyFill="1" applyBorder="1" applyAlignment="1">
      <alignment horizontal="left"/>
    </xf>
    <xf numFmtId="0" fontId="6" fillId="2" borderId="3" xfId="0" applyFont="1" applyFill="1" applyBorder="1"/>
    <xf numFmtId="0" fontId="8" fillId="2" borderId="8" xfId="0" applyFont="1" applyFill="1" applyBorder="1"/>
    <xf numFmtId="0" fontId="8" fillId="0" borderId="3" xfId="0" applyFont="1" applyBorder="1"/>
    <xf numFmtId="0" fontId="9" fillId="0" borderId="1" xfId="0" applyFont="1" applyBorder="1" applyAlignment="1">
      <alignment horizontal="left"/>
    </xf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0" borderId="13" xfId="0" applyFont="1" applyBorder="1" applyAlignment="1">
      <alignment horizontal="center"/>
    </xf>
    <xf numFmtId="0" fontId="8" fillId="2" borderId="0" xfId="0" applyFont="1" applyFill="1"/>
    <xf numFmtId="0" fontId="8" fillId="0" borderId="14" xfId="0" quotePrefix="1" applyFont="1" applyBorder="1"/>
    <xf numFmtId="0" fontId="5" fillId="0" borderId="14" xfId="0" applyFont="1" applyBorder="1"/>
    <xf numFmtId="0" fontId="8" fillId="0" borderId="9" xfId="0" applyFont="1" applyBorder="1"/>
    <xf numFmtId="0" fontId="10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0" borderId="13" xfId="0" quotePrefix="1" applyFont="1" applyBorder="1" applyAlignment="1">
      <alignment horizontal="center"/>
    </xf>
    <xf numFmtId="0" fontId="8" fillId="2" borderId="13" xfId="0" applyFont="1" applyFill="1" applyBorder="1"/>
    <xf numFmtId="0" fontId="13" fillId="0" borderId="1" xfId="0" applyFont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9" fillId="0" borderId="11" xfId="0" quotePrefix="1" applyFont="1" applyBorder="1" applyAlignment="1">
      <alignment horizontal="center"/>
    </xf>
    <xf numFmtId="0" fontId="5" fillId="2" borderId="6" xfId="0" applyFont="1" applyFill="1" applyBorder="1"/>
    <xf numFmtId="0" fontId="5" fillId="2" borderId="10" xfId="0" applyFont="1" applyFill="1" applyBorder="1"/>
    <xf numFmtId="0" fontId="8" fillId="0" borderId="0" xfId="0" quotePrefix="1" applyFont="1"/>
    <xf numFmtId="0" fontId="8" fillId="0" borderId="7" xfId="0" quotePrefix="1" applyFont="1" applyBorder="1"/>
    <xf numFmtId="0" fontId="8" fillId="2" borderId="6" xfId="0" applyFont="1" applyFill="1" applyBorder="1" applyAlignment="1">
      <alignment horizontal="left"/>
    </xf>
    <xf numFmtId="0" fontId="8" fillId="2" borderId="15" xfId="0" applyFont="1" applyFill="1" applyBorder="1"/>
    <xf numFmtId="0" fontId="8" fillId="2" borderId="12" xfId="0" applyFont="1" applyFill="1" applyBorder="1"/>
    <xf numFmtId="0" fontId="8" fillId="2" borderId="14" xfId="0" applyFont="1" applyFill="1" applyBorder="1"/>
    <xf numFmtId="0" fontId="8" fillId="2" borderId="11" xfId="0" applyFont="1" applyFill="1" applyBorder="1"/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9" fillId="0" borderId="6" xfId="0" quotePrefix="1" applyFont="1" applyBorder="1" applyAlignment="1">
      <alignment horizontal="left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/>
    <xf numFmtId="2" fontId="8" fillId="0" borderId="9" xfId="0" applyNumberFormat="1" applyFont="1" applyBorder="1"/>
    <xf numFmtId="2" fontId="0" fillId="0" borderId="8" xfId="0" applyNumberFormat="1" applyBorder="1"/>
    <xf numFmtId="2" fontId="7" fillId="0" borderId="5" xfId="0" applyNumberFormat="1" applyFont="1" applyBorder="1"/>
    <xf numFmtId="2" fontId="0" fillId="0" borderId="5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8" fillId="0" borderId="14" xfId="0" applyNumberFormat="1" applyFont="1" applyBorder="1"/>
    <xf numFmtId="2" fontId="8" fillId="0" borderId="12" xfId="0" applyNumberFormat="1" applyFont="1" applyBorder="1"/>
    <xf numFmtId="2" fontId="8" fillId="0" borderId="14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2" fontId="8" fillId="0" borderId="15" xfId="0" applyNumberFormat="1" applyFont="1" applyBorder="1"/>
    <xf numFmtId="2" fontId="8" fillId="0" borderId="10" xfId="0" applyNumberFormat="1" applyFont="1" applyBorder="1"/>
    <xf numFmtId="2" fontId="8" fillId="0" borderId="8" xfId="0" applyNumberFormat="1" applyFont="1" applyBorder="1"/>
    <xf numFmtId="2" fontId="8" fillId="0" borderId="6" xfId="0" applyNumberFormat="1" applyFont="1" applyBorder="1"/>
    <xf numFmtId="2" fontId="8" fillId="0" borderId="4" xfId="0" applyNumberFormat="1" applyFont="1" applyBorder="1"/>
    <xf numFmtId="2" fontId="8" fillId="0" borderId="13" xfId="0" applyNumberFormat="1" applyFont="1" applyBorder="1"/>
    <xf numFmtId="0" fontId="8" fillId="3" borderId="1" xfId="0" applyFont="1" applyFill="1" applyBorder="1"/>
    <xf numFmtId="0" fontId="8" fillId="3" borderId="0" xfId="0" applyFont="1" applyFill="1"/>
    <xf numFmtId="0" fontId="8" fillId="3" borderId="2" xfId="0" applyFont="1" applyFill="1" applyBorder="1"/>
    <xf numFmtId="0" fontId="8" fillId="3" borderId="3" xfId="0" applyFont="1" applyFill="1" applyBorder="1"/>
    <xf numFmtId="0" fontId="14" fillId="3" borderId="4" xfId="0" applyFont="1" applyFill="1" applyBorder="1"/>
    <xf numFmtId="0" fontId="7" fillId="3" borderId="0" xfId="0" applyFont="1" applyFill="1"/>
    <xf numFmtId="0" fontId="7" fillId="3" borderId="5" xfId="0" applyFont="1" applyFill="1" applyBorder="1"/>
    <xf numFmtId="0" fontId="8" fillId="3" borderId="6" xfId="0" applyFont="1" applyFill="1" applyBorder="1"/>
    <xf numFmtId="2" fontId="7" fillId="0" borderId="16" xfId="0" applyNumberFormat="1" applyFont="1" applyBorder="1"/>
    <xf numFmtId="0" fontId="8" fillId="0" borderId="13" xfId="0" applyFont="1" applyBorder="1"/>
    <xf numFmtId="2" fontId="8" fillId="0" borderId="0" xfId="0" applyNumberFormat="1" applyFont="1"/>
    <xf numFmtId="2" fontId="0" fillId="0" borderId="0" xfId="0" applyNumberFormat="1"/>
    <xf numFmtId="0" fontId="12" fillId="4" borderId="8" xfId="0" applyFont="1" applyFill="1" applyBorder="1"/>
    <xf numFmtId="0" fontId="0" fillId="3" borderId="5" xfId="0" applyFill="1" applyBorder="1"/>
    <xf numFmtId="0" fontId="2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8" fillId="5" borderId="14" xfId="0" applyFont="1" applyFill="1" applyBorder="1"/>
    <xf numFmtId="0" fontId="8" fillId="3" borderId="15" xfId="0" applyFont="1" applyFill="1" applyBorder="1"/>
    <xf numFmtId="0" fontId="9" fillId="0" borderId="1" xfId="0" applyFont="1" applyBorder="1"/>
    <xf numFmtId="2" fontId="9" fillId="0" borderId="12" xfId="0" applyNumberFormat="1" applyFont="1" applyBorder="1"/>
    <xf numFmtId="2" fontId="9" fillId="0" borderId="4" xfId="0" applyNumberFormat="1" applyFont="1" applyBorder="1"/>
    <xf numFmtId="2" fontId="8" fillId="6" borderId="12" xfId="0" applyNumberFormat="1" applyFont="1" applyFill="1" applyBorder="1"/>
    <xf numFmtId="2" fontId="0" fillId="6" borderId="7" xfId="0" applyNumberFormat="1" applyFill="1" applyBorder="1"/>
    <xf numFmtId="2" fontId="0" fillId="6" borderId="8" xfId="0" applyNumberFormat="1" applyFill="1" applyBorder="1"/>
    <xf numFmtId="0" fontId="0" fillId="5" borderId="3" xfId="0" applyFill="1" applyBorder="1"/>
    <xf numFmtId="2" fontId="0" fillId="7" borderId="5" xfId="0" applyNumberFormat="1" applyFill="1" applyBorder="1"/>
    <xf numFmtId="2" fontId="0" fillId="7" borderId="7" xfId="0" applyNumberFormat="1" applyFill="1" applyBorder="1"/>
    <xf numFmtId="0" fontId="8" fillId="7" borderId="12" xfId="0" applyFont="1" applyFill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7" fillId="0" borderId="12" xfId="0" applyFont="1" applyBorder="1"/>
    <xf numFmtId="2" fontId="9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A13" zoomScale="90" workbookViewId="0">
      <selection activeCell="A19" sqref="A19"/>
    </sheetView>
  </sheetViews>
  <sheetFormatPr defaultRowHeight="13.2"/>
  <cols>
    <col min="1" max="10" width="9.66406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22.8">
      <c r="A2" s="187" t="s">
        <v>0</v>
      </c>
      <c r="B2" s="188"/>
      <c r="C2" s="188"/>
      <c r="D2" s="188"/>
      <c r="E2" s="188"/>
      <c r="F2" s="188"/>
      <c r="G2" s="188"/>
      <c r="H2" s="188"/>
      <c r="I2" s="188"/>
      <c r="J2" s="189"/>
    </row>
    <row r="3" spans="1:10" s="9" customFormat="1" ht="30" customHeight="1">
      <c r="A3" s="187" t="s">
        <v>1</v>
      </c>
      <c r="B3" s="188"/>
      <c r="C3" s="188"/>
      <c r="D3" s="188"/>
      <c r="E3" s="188"/>
      <c r="F3" s="188"/>
      <c r="G3" s="188"/>
      <c r="H3" s="188"/>
      <c r="I3" s="188"/>
      <c r="J3" s="189"/>
    </row>
    <row r="4" spans="1:10" s="9" customFormat="1" ht="30.75" customHeight="1">
      <c r="A4" s="187" t="s">
        <v>2</v>
      </c>
      <c r="B4" s="188"/>
      <c r="C4" s="188"/>
      <c r="D4" s="188"/>
      <c r="E4" s="188"/>
      <c r="F4" s="188"/>
      <c r="G4" s="188"/>
      <c r="H4" s="188"/>
      <c r="I4" s="188"/>
      <c r="J4" s="189"/>
    </row>
    <row r="5" spans="1:10">
      <c r="A5" s="4"/>
      <c r="J5" s="5"/>
    </row>
    <row r="6" spans="1:10">
      <c r="A6" s="4"/>
      <c r="J6" s="5"/>
    </row>
    <row r="7" spans="1:10">
      <c r="A7" s="6"/>
      <c r="B7" s="7"/>
      <c r="C7" s="7"/>
      <c r="D7" s="7"/>
      <c r="E7" s="7"/>
      <c r="F7" s="7"/>
      <c r="G7" s="7"/>
      <c r="H7" s="7"/>
      <c r="I7" s="7"/>
      <c r="J7" s="8"/>
    </row>
    <row r="8" spans="1:10" s="10" customFormat="1" ht="15">
      <c r="A8" s="11"/>
      <c r="J8" s="13"/>
    </row>
    <row r="9" spans="1:10" s="10" customFormat="1" ht="15">
      <c r="A9" s="11"/>
      <c r="D9" s="12" t="s">
        <v>3</v>
      </c>
      <c r="E9" s="12"/>
      <c r="F9" s="12"/>
      <c r="G9" s="12"/>
      <c r="H9" s="12"/>
      <c r="J9" s="13"/>
    </row>
    <row r="10" spans="1:10" s="10" customFormat="1" ht="15">
      <c r="A10" s="11"/>
      <c r="D10" s="10" t="s">
        <v>4</v>
      </c>
      <c r="J10" s="13"/>
    </row>
    <row r="11" spans="1:10" s="10" customFormat="1" ht="20.100000000000001" customHeight="1">
      <c r="A11" s="11"/>
      <c r="D11" s="12" t="s">
        <v>5</v>
      </c>
      <c r="E11" s="12"/>
      <c r="F11" s="12"/>
      <c r="G11" s="10" t="s">
        <v>6</v>
      </c>
      <c r="J11" s="13"/>
    </row>
    <row r="12" spans="1:10" s="10" customFormat="1" ht="15" customHeight="1">
      <c r="A12" s="11"/>
      <c r="J12" s="13"/>
    </row>
    <row r="13" spans="1:10" s="10" customFormat="1" ht="21.75" customHeight="1">
      <c r="A13" s="14"/>
      <c r="B13" s="12"/>
      <c r="C13" s="12"/>
      <c r="D13" s="12"/>
      <c r="E13" s="12"/>
      <c r="F13" s="12"/>
      <c r="G13" s="12"/>
      <c r="H13" s="12"/>
      <c r="I13" s="12"/>
      <c r="J13" s="15"/>
    </row>
    <row r="14" spans="1:10" ht="21.75" customHeight="1">
      <c r="A14" s="4"/>
      <c r="J14" s="5"/>
    </row>
    <row r="15" spans="1:10" ht="21.75" customHeight="1">
      <c r="A15" s="4"/>
      <c r="J15" s="5"/>
    </row>
    <row r="16" spans="1:10" ht="21.75" customHeight="1">
      <c r="A16" s="4"/>
      <c r="J16" s="5"/>
    </row>
    <row r="17" spans="1:10" ht="21.75" customHeight="1">
      <c r="A17" s="4"/>
      <c r="J17" s="5"/>
    </row>
    <row r="18" spans="1:10" s="16" customFormat="1" ht="21.75" customHeight="1">
      <c r="A18" s="191" t="s">
        <v>137</v>
      </c>
      <c r="B18" s="192"/>
      <c r="C18" s="192"/>
      <c r="D18" s="192"/>
      <c r="E18" s="192"/>
      <c r="F18" s="192"/>
      <c r="G18" s="192"/>
      <c r="H18" s="192"/>
      <c r="I18" s="192"/>
      <c r="J18" s="193"/>
    </row>
    <row r="19" spans="1:10" ht="21.75" customHeight="1">
      <c r="A19" s="4"/>
      <c r="J19" s="5"/>
    </row>
    <row r="20" spans="1:10" ht="21.75" customHeight="1">
      <c r="A20" s="4"/>
      <c r="J20" s="5"/>
    </row>
    <row r="21" spans="1:10" ht="21.75" customHeight="1">
      <c r="A21" s="4"/>
      <c r="J21" s="5"/>
    </row>
    <row r="22" spans="1:10" ht="21.75" customHeight="1">
      <c r="A22" s="194" t="s">
        <v>7</v>
      </c>
      <c r="B22" s="195"/>
      <c r="C22" s="195"/>
      <c r="D22" s="195"/>
      <c r="E22" s="195"/>
      <c r="F22" s="195"/>
      <c r="G22" s="195"/>
      <c r="H22" s="195"/>
      <c r="I22" s="195"/>
      <c r="J22" s="196"/>
    </row>
    <row r="23" spans="1:10" ht="21.75" customHeight="1">
      <c r="A23" s="4"/>
      <c r="J23" s="5"/>
    </row>
    <row r="24" spans="1:10" ht="21.75" customHeight="1">
      <c r="A24" s="4"/>
      <c r="J24" s="5"/>
    </row>
    <row r="25" spans="1:10" ht="21.75" customHeight="1">
      <c r="A25" s="4"/>
      <c r="J25" s="5"/>
    </row>
    <row r="26" spans="1:10" ht="21.75" customHeight="1">
      <c r="A26" s="4"/>
      <c r="H26" s="192" t="s">
        <v>8</v>
      </c>
      <c r="I26" s="192"/>
      <c r="J26" s="5"/>
    </row>
    <row r="27" spans="1:10" s="10" customFormat="1" ht="21.75" customHeight="1">
      <c r="A27" s="11" t="s">
        <v>9</v>
      </c>
      <c r="H27" s="190" t="s">
        <v>10</v>
      </c>
      <c r="I27" s="190"/>
      <c r="J27" s="13"/>
    </row>
    <row r="28" spans="1:10" s="10" customFormat="1" ht="21.75" customHeight="1">
      <c r="A28" s="11" t="s">
        <v>11</v>
      </c>
      <c r="D28" s="10" t="s">
        <v>12</v>
      </c>
      <c r="H28" s="190" t="s">
        <v>13</v>
      </c>
      <c r="I28" s="190"/>
      <c r="J28" s="13"/>
    </row>
    <row r="29" spans="1:10" s="10" customFormat="1" ht="21.75" customHeight="1">
      <c r="A29" s="11" t="s">
        <v>14</v>
      </c>
      <c r="D29" s="10" t="s">
        <v>15</v>
      </c>
      <c r="H29" s="190" t="s">
        <v>16</v>
      </c>
      <c r="I29" s="190"/>
      <c r="J29" s="13"/>
    </row>
    <row r="30" spans="1:10" s="10" customFormat="1" ht="21.75" customHeight="1">
      <c r="A30" s="11"/>
      <c r="D30" s="10" t="s">
        <v>17</v>
      </c>
      <c r="H30" s="190" t="s">
        <v>18</v>
      </c>
      <c r="I30" s="190"/>
      <c r="J30" s="13"/>
    </row>
    <row r="31" spans="1:10" s="10" customFormat="1" ht="21.75" customHeight="1">
      <c r="A31" s="11"/>
      <c r="H31" s="170"/>
      <c r="I31" s="170"/>
      <c r="J31" s="13"/>
    </row>
    <row r="32" spans="1:10" s="10" customFormat="1" ht="21.75" customHeight="1">
      <c r="A32" s="11"/>
      <c r="H32" s="170"/>
      <c r="I32" s="170"/>
      <c r="J32" s="13"/>
    </row>
    <row r="33" spans="1:10" s="10" customFormat="1" ht="21.75" customHeight="1">
      <c r="A33" s="11"/>
      <c r="H33" s="170"/>
      <c r="I33" s="170"/>
      <c r="J33" s="13"/>
    </row>
    <row r="34" spans="1:10" s="10" customFormat="1" ht="21.75" customHeight="1">
      <c r="A34" s="11"/>
      <c r="H34" s="170"/>
      <c r="I34" s="170"/>
      <c r="J34" s="13"/>
    </row>
    <row r="35" spans="1:10" s="10" customFormat="1" ht="21.75" customHeight="1">
      <c r="A35" s="11"/>
      <c r="H35" s="170"/>
      <c r="I35" s="170"/>
      <c r="J35" s="13"/>
    </row>
    <row r="36" spans="1:10" ht="15" customHeight="1">
      <c r="A36" s="6"/>
      <c r="B36" s="7"/>
      <c r="C36" s="7"/>
      <c r="D36" s="7"/>
      <c r="E36" s="7"/>
      <c r="F36" s="7"/>
      <c r="G36" s="7"/>
      <c r="H36" s="7"/>
      <c r="I36" s="7"/>
      <c r="J36" s="8"/>
    </row>
  </sheetData>
  <mergeCells count="10">
    <mergeCell ref="H30:I30"/>
    <mergeCell ref="A18:J18"/>
    <mergeCell ref="A22:J22"/>
    <mergeCell ref="H26:I26"/>
    <mergeCell ref="H27:I27"/>
    <mergeCell ref="A2:J2"/>
    <mergeCell ref="A3:J3"/>
    <mergeCell ref="A4:J4"/>
    <mergeCell ref="H28:I28"/>
    <mergeCell ref="H29:I29"/>
  </mergeCells>
  <phoneticPr fontId="0" type="noConversion"/>
  <pageMargins left="0.65" right="0.25" top="0.5" bottom="0.5" header="0.5" footer="0.5"/>
  <pageSetup orientation="portrait" r:id="rId1"/>
  <headerFooter alignWithMargins="0">
    <oddFooter>&amp;L1/01&amp;RSFN 52933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workbookViewId="0">
      <selection activeCell="I44" sqref="I44"/>
    </sheetView>
  </sheetViews>
  <sheetFormatPr defaultRowHeight="13.2"/>
  <cols>
    <col min="5" max="5" width="12.6640625" customWidth="1"/>
    <col min="9" max="9" width="15.6640625" customWidth="1"/>
  </cols>
  <sheetData>
    <row r="1" spans="1:9">
      <c r="A1" s="121" t="s">
        <v>4</v>
      </c>
      <c r="B1" s="22"/>
      <c r="C1" s="22"/>
      <c r="D1" s="22"/>
      <c r="E1" s="23"/>
      <c r="F1" s="1"/>
      <c r="G1" s="2"/>
      <c r="H1" s="2"/>
      <c r="I1" s="3"/>
    </row>
    <row r="2" spans="1:9" ht="15.75" customHeight="1">
      <c r="A2" s="24" t="s">
        <v>3</v>
      </c>
      <c r="B2" s="25"/>
      <c r="C2" s="25"/>
      <c r="D2" s="25"/>
      <c r="E2" s="26"/>
      <c r="F2" s="6"/>
      <c r="G2" s="7"/>
      <c r="H2" s="7"/>
      <c r="I2" s="8"/>
    </row>
    <row r="3" spans="1:9" ht="9" customHeight="1">
      <c r="A3" s="27"/>
      <c r="B3" s="28"/>
      <c r="C3" s="28"/>
      <c r="D3" s="28"/>
      <c r="E3" s="29"/>
      <c r="F3" s="4"/>
      <c r="I3" s="5"/>
    </row>
    <row r="4" spans="1:9">
      <c r="A4" s="204" t="s">
        <v>132</v>
      </c>
      <c r="B4" s="205"/>
      <c r="C4" s="205"/>
      <c r="D4" s="205"/>
      <c r="E4" s="206"/>
      <c r="F4" s="4"/>
      <c r="I4" s="5"/>
    </row>
    <row r="5" spans="1:9" ht="9" customHeight="1">
      <c r="A5" s="24"/>
      <c r="B5" s="25"/>
      <c r="C5" s="25"/>
      <c r="D5" s="25"/>
      <c r="E5" s="26"/>
      <c r="F5" s="6"/>
      <c r="G5" s="7"/>
      <c r="H5" s="7"/>
      <c r="I5" s="8"/>
    </row>
    <row r="6" spans="1:9" ht="9" customHeight="1">
      <c r="A6" s="21"/>
      <c r="B6" s="22"/>
      <c r="C6" s="22"/>
      <c r="D6" s="22"/>
      <c r="E6" s="22"/>
      <c r="F6" s="2"/>
      <c r="G6" s="2"/>
      <c r="H6" s="2"/>
      <c r="I6" s="3"/>
    </row>
    <row r="7" spans="1:9">
      <c r="A7" s="4"/>
      <c r="I7" s="5"/>
    </row>
    <row r="8" spans="1:9">
      <c r="A8" s="201" t="s">
        <v>19</v>
      </c>
      <c r="B8" s="202"/>
      <c r="C8" s="202"/>
      <c r="D8" s="202"/>
      <c r="E8" s="202"/>
      <c r="F8" s="202"/>
      <c r="G8" s="202"/>
      <c r="H8" s="202"/>
      <c r="I8" s="203"/>
    </row>
    <row r="9" spans="1:9">
      <c r="A9" s="42"/>
      <c r="B9" s="43"/>
      <c r="C9" s="43"/>
      <c r="D9" s="43"/>
      <c r="E9" s="43"/>
      <c r="F9" s="43"/>
      <c r="G9" s="43"/>
      <c r="H9" s="43"/>
      <c r="I9" s="44"/>
    </row>
    <row r="10" spans="1:9">
      <c r="A10" s="45"/>
      <c r="B10" s="46"/>
      <c r="C10" s="46"/>
      <c r="D10" s="46"/>
      <c r="E10" s="46"/>
      <c r="F10" s="46"/>
      <c r="G10" s="46"/>
      <c r="H10" s="46"/>
      <c r="I10" s="47"/>
    </row>
    <row r="11" spans="1:9">
      <c r="A11" s="1"/>
      <c r="B11" s="2"/>
      <c r="C11" s="2"/>
      <c r="D11" s="2"/>
      <c r="E11" s="3"/>
      <c r="F11" s="39"/>
      <c r="G11" s="52"/>
      <c r="H11" s="52"/>
      <c r="I11" s="53"/>
    </row>
    <row r="12" spans="1:9" ht="15.75" customHeight="1">
      <c r="A12" s="4" t="s">
        <v>20</v>
      </c>
      <c r="E12" s="5"/>
      <c r="F12" s="35"/>
      <c r="G12" s="40"/>
      <c r="H12" s="40"/>
      <c r="I12" s="36"/>
    </row>
    <row r="13" spans="1:9">
      <c r="A13" s="4"/>
      <c r="E13" s="5"/>
      <c r="F13" s="35"/>
      <c r="G13" s="40"/>
      <c r="H13" s="40"/>
      <c r="I13" s="36"/>
    </row>
    <row r="14" spans="1:9">
      <c r="A14" s="4" t="s">
        <v>21</v>
      </c>
      <c r="E14" s="5"/>
      <c r="F14" s="35"/>
      <c r="G14" s="40"/>
      <c r="H14" s="40"/>
      <c r="I14" s="36"/>
    </row>
    <row r="15" spans="1:9">
      <c r="A15" s="4"/>
      <c r="E15" s="5"/>
      <c r="F15" s="35"/>
      <c r="G15" s="40"/>
      <c r="H15" s="40"/>
      <c r="I15" s="36"/>
    </row>
    <row r="16" spans="1:9">
      <c r="A16" s="6"/>
      <c r="B16" s="7"/>
      <c r="C16" s="7"/>
      <c r="D16" s="7"/>
      <c r="E16" s="8"/>
      <c r="F16" s="37"/>
      <c r="G16" s="41"/>
      <c r="H16" s="41"/>
      <c r="I16" s="38"/>
    </row>
    <row r="17" spans="1:10" ht="8.25" customHeight="1">
      <c r="A17" s="156"/>
      <c r="B17" s="157"/>
      <c r="C17" s="157"/>
      <c r="D17" s="157"/>
      <c r="E17" s="157"/>
      <c r="F17" s="157"/>
      <c r="G17" s="157"/>
      <c r="H17" s="158"/>
      <c r="I17" s="159"/>
      <c r="J17" s="157"/>
    </row>
    <row r="18" spans="1:10" s="30" customFormat="1" ht="20.100000000000001" customHeight="1">
      <c r="A18" s="160" t="s">
        <v>137</v>
      </c>
      <c r="B18" s="161"/>
      <c r="C18" s="161"/>
      <c r="D18" s="161"/>
      <c r="E18" s="161"/>
      <c r="F18" s="161"/>
      <c r="G18" s="161"/>
      <c r="H18" s="161"/>
      <c r="I18" s="162"/>
      <c r="J18" s="161"/>
    </row>
    <row r="19" spans="1:10" s="30" customFormat="1" ht="20.100000000000001" customHeight="1">
      <c r="A19" s="160" t="s">
        <v>133</v>
      </c>
      <c r="B19" s="161"/>
      <c r="C19" s="161"/>
      <c r="D19" s="161"/>
      <c r="E19" s="161"/>
      <c r="F19" s="161"/>
      <c r="G19" s="161"/>
      <c r="H19" s="161"/>
      <c r="I19" s="162"/>
      <c r="J19" s="161"/>
    </row>
    <row r="20" spans="1:10" s="30" customFormat="1" ht="20.100000000000001" customHeight="1">
      <c r="A20" s="160" t="s">
        <v>138</v>
      </c>
      <c r="B20" s="161"/>
      <c r="C20" s="161"/>
      <c r="D20" s="161"/>
      <c r="E20" s="161"/>
      <c r="F20" s="161"/>
      <c r="G20" s="161"/>
      <c r="H20" s="161"/>
      <c r="I20" s="162"/>
      <c r="J20" s="161"/>
    </row>
    <row r="21" spans="1:10">
      <c r="A21" s="163"/>
      <c r="B21" s="157"/>
      <c r="C21" s="157"/>
      <c r="D21" s="157"/>
      <c r="E21" s="157"/>
      <c r="F21" s="157"/>
      <c r="G21" s="157"/>
      <c r="H21" s="197"/>
      <c r="I21" s="198"/>
      <c r="J21" s="157"/>
    </row>
    <row r="22" spans="1:10">
      <c r="A22" s="34" t="s">
        <v>22</v>
      </c>
      <c r="B22" s="207" t="s">
        <v>23</v>
      </c>
      <c r="C22" s="207"/>
      <c r="D22" s="207"/>
      <c r="E22" s="207"/>
      <c r="F22" s="207"/>
      <c r="G22" s="200"/>
      <c r="H22" s="199" t="s">
        <v>24</v>
      </c>
      <c r="I22" s="200"/>
    </row>
    <row r="23" spans="1:10" ht="19.5" customHeight="1" thickBot="1">
      <c r="A23" s="32" t="s">
        <v>25</v>
      </c>
      <c r="B23" s="6" t="s">
        <v>26</v>
      </c>
      <c r="C23" s="17"/>
      <c r="D23" s="17"/>
      <c r="E23" s="17"/>
      <c r="F23" s="17"/>
      <c r="G23" s="17"/>
      <c r="H23" s="6"/>
      <c r="I23" s="145">
        <v>6205.78</v>
      </c>
    </row>
    <row r="24" spans="1:10" ht="13.8" thickTop="1">
      <c r="A24" s="20"/>
      <c r="H24" s="35"/>
      <c r="I24" s="36"/>
    </row>
    <row r="25" spans="1:10">
      <c r="A25" s="33" t="s">
        <v>27</v>
      </c>
      <c r="B25" s="31" t="s">
        <v>28</v>
      </c>
      <c r="C25" s="7"/>
      <c r="D25" s="7"/>
      <c r="E25" s="7"/>
      <c r="F25" s="7"/>
      <c r="G25" s="7"/>
      <c r="H25" s="37"/>
      <c r="I25" s="38"/>
    </row>
    <row r="26" spans="1:10">
      <c r="A26" s="20"/>
      <c r="H26" s="4"/>
      <c r="I26" s="5"/>
    </row>
    <row r="27" spans="1:10">
      <c r="A27" s="33" t="s">
        <v>29</v>
      </c>
      <c r="B27" s="6" t="s">
        <v>30</v>
      </c>
      <c r="C27" s="7"/>
      <c r="D27" s="7"/>
      <c r="E27" s="7"/>
      <c r="F27" s="7"/>
      <c r="G27" s="7"/>
      <c r="H27" s="6"/>
      <c r="I27" s="8"/>
    </row>
    <row r="28" spans="1:10">
      <c r="A28" s="20"/>
      <c r="H28" s="4"/>
      <c r="I28" s="5"/>
    </row>
    <row r="29" spans="1:10">
      <c r="A29" s="33" t="s">
        <v>31</v>
      </c>
      <c r="B29" s="6" t="s">
        <v>32</v>
      </c>
      <c r="C29" s="7"/>
      <c r="D29" s="7"/>
      <c r="E29" s="7"/>
      <c r="F29" s="7"/>
      <c r="G29" s="7"/>
      <c r="H29" s="6"/>
      <c r="I29" s="8"/>
    </row>
    <row r="30" spans="1:10">
      <c r="A30" s="20"/>
      <c r="H30" s="4"/>
      <c r="I30" s="5"/>
    </row>
    <row r="31" spans="1:10">
      <c r="A31" s="18"/>
      <c r="B31" s="6"/>
      <c r="C31" s="7"/>
      <c r="D31" s="7"/>
      <c r="E31" s="7"/>
      <c r="F31" s="7"/>
      <c r="G31" s="7"/>
      <c r="H31" s="6"/>
      <c r="I31" s="8"/>
    </row>
    <row r="32" spans="1:10">
      <c r="A32" s="20"/>
      <c r="H32" s="4"/>
      <c r="I32" s="5"/>
    </row>
    <row r="33" spans="1:11">
      <c r="A33" s="18"/>
      <c r="B33" s="6" t="s">
        <v>14</v>
      </c>
      <c r="C33" s="7"/>
      <c r="D33" s="7"/>
      <c r="E33" s="7"/>
      <c r="F33" s="7"/>
      <c r="G33" s="7"/>
      <c r="H33" s="6"/>
      <c r="I33" s="8"/>
    </row>
    <row r="34" spans="1:11">
      <c r="A34" s="20"/>
      <c r="H34" s="4"/>
      <c r="I34" s="5"/>
    </row>
    <row r="35" spans="1:11">
      <c r="A35" s="18"/>
      <c r="B35" s="6" t="s">
        <v>14</v>
      </c>
      <c r="C35" s="7"/>
      <c r="D35" s="7"/>
      <c r="E35" s="7"/>
      <c r="F35" s="7"/>
      <c r="G35" s="7"/>
      <c r="H35" s="6"/>
      <c r="I35" s="8"/>
    </row>
    <row r="36" spans="1:11">
      <c r="A36" s="19"/>
      <c r="H36" s="35"/>
      <c r="I36" s="36"/>
    </row>
    <row r="37" spans="1:11">
      <c r="A37" s="33" t="s">
        <v>33</v>
      </c>
      <c r="B37" s="31" t="s">
        <v>34</v>
      </c>
      <c r="C37" s="7"/>
      <c r="D37" s="7"/>
      <c r="E37" s="7"/>
      <c r="F37" s="7"/>
      <c r="G37" s="7"/>
      <c r="H37" s="37"/>
      <c r="I37" s="38"/>
    </row>
    <row r="38" spans="1:11">
      <c r="A38" s="20"/>
      <c r="H38" s="4"/>
      <c r="I38" s="5"/>
    </row>
    <row r="39" spans="1:11">
      <c r="A39" s="18"/>
      <c r="B39" s="6" t="s">
        <v>14</v>
      </c>
      <c r="C39" s="7"/>
      <c r="D39" s="7"/>
      <c r="E39" s="7"/>
      <c r="F39" s="7"/>
      <c r="G39" s="7"/>
      <c r="H39" s="6"/>
      <c r="I39" s="8"/>
    </row>
    <row r="40" spans="1:11">
      <c r="A40" s="20"/>
      <c r="H40" s="4"/>
      <c r="I40" s="5"/>
    </row>
    <row r="41" spans="1:11">
      <c r="A41" s="18"/>
      <c r="B41" s="6" t="s">
        <v>14</v>
      </c>
      <c r="C41" s="7"/>
      <c r="D41" s="7"/>
      <c r="E41" s="7"/>
      <c r="F41" s="7"/>
      <c r="G41" s="7"/>
      <c r="H41" s="6"/>
      <c r="I41" s="8"/>
    </row>
    <row r="42" spans="1:11">
      <c r="A42" s="49"/>
      <c r="B42" s="39"/>
      <c r="C42" s="40"/>
      <c r="D42" s="40"/>
      <c r="E42" s="40"/>
      <c r="F42" s="40"/>
      <c r="G42" s="40"/>
      <c r="H42" s="4"/>
      <c r="I42" s="5"/>
    </row>
    <row r="43" spans="1:11" ht="13.8" thickBot="1">
      <c r="A43" s="19"/>
      <c r="B43" s="50" t="s">
        <v>35</v>
      </c>
      <c r="C43" s="40"/>
      <c r="D43" s="40"/>
      <c r="E43" s="40"/>
      <c r="F43" s="40"/>
      <c r="G43" s="40"/>
      <c r="H43" s="75"/>
      <c r="I43" s="145">
        <v>6205.78</v>
      </c>
      <c r="K43" s="167"/>
    </row>
    <row r="44" spans="1:11" ht="13.8" thickTop="1">
      <c r="A44" s="1"/>
      <c r="B44" s="2"/>
      <c r="C44" s="2"/>
      <c r="D44" s="2"/>
      <c r="E44" s="2"/>
      <c r="F44" s="2"/>
      <c r="G44" s="2"/>
      <c r="I44" s="5"/>
    </row>
    <row r="45" spans="1:11" s="123" customFormat="1">
      <c r="A45" s="122" t="s">
        <v>36</v>
      </c>
      <c r="I45" s="124"/>
    </row>
    <row r="46" spans="1:11" s="123" customFormat="1" ht="15.75" customHeight="1">
      <c r="A46" s="122" t="s">
        <v>37</v>
      </c>
      <c r="I46" s="124"/>
    </row>
    <row r="47" spans="1:11" s="123" customFormat="1" ht="15.75" customHeight="1">
      <c r="A47" s="122" t="s">
        <v>135</v>
      </c>
      <c r="I47" s="124"/>
    </row>
    <row r="48" spans="1:11" s="123" customFormat="1" ht="15.75" customHeight="1">
      <c r="A48" s="122"/>
      <c r="I48" s="124"/>
    </row>
    <row r="49" spans="1:9">
      <c r="A49" s="4" t="s">
        <v>136</v>
      </c>
      <c r="F49" t="s">
        <v>130</v>
      </c>
      <c r="I49" s="5"/>
    </row>
    <row r="50" spans="1:9">
      <c r="A50" s="4" t="s">
        <v>38</v>
      </c>
      <c r="F50" t="s">
        <v>39</v>
      </c>
      <c r="I50" s="5"/>
    </row>
    <row r="51" spans="1:9">
      <c r="A51" s="4"/>
      <c r="F51" t="s">
        <v>40</v>
      </c>
      <c r="I51" s="5"/>
    </row>
    <row r="52" spans="1:9" ht="8.25" customHeight="1">
      <c r="A52" s="6"/>
      <c r="B52" s="7"/>
      <c r="C52" s="7"/>
      <c r="D52" s="7"/>
      <c r="E52" s="7"/>
      <c r="F52" s="7"/>
      <c r="G52" s="7"/>
      <c r="H52" s="7"/>
      <c r="I52" s="8"/>
    </row>
  </sheetData>
  <mergeCells count="5">
    <mergeCell ref="H21:I21"/>
    <mergeCell ref="H22:I22"/>
    <mergeCell ref="A8:I8"/>
    <mergeCell ref="A4:E4"/>
    <mergeCell ref="B22:G22"/>
  </mergeCells>
  <phoneticPr fontId="0" type="noConversion"/>
  <printOptions horizontalCentered="1"/>
  <pageMargins left="0.5" right="0.25" top="0.5" bottom="0.5" header="0.5" footer="0.5"/>
  <pageSetup orientation="portrait" r:id="rId1"/>
  <headerFooter alignWithMargins="0">
    <oddHeader>&amp;RSchedule A
Page 1</oddHeader>
    <oddFooter>&amp;L1/01&amp;C2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9"/>
  <sheetViews>
    <sheetView topLeftCell="A16" workbookViewId="0">
      <selection activeCell="I35" sqref="I35"/>
    </sheetView>
  </sheetViews>
  <sheetFormatPr defaultRowHeight="13.2"/>
  <cols>
    <col min="1" max="1" width="4.6640625" customWidth="1"/>
    <col min="3" max="3" width="15.6640625" customWidth="1"/>
    <col min="5" max="5" width="13.6640625" customWidth="1"/>
    <col min="6" max="9" width="10.6640625" customWidth="1"/>
  </cols>
  <sheetData>
    <row r="1" spans="1:9">
      <c r="A1" s="121" t="s">
        <v>4</v>
      </c>
      <c r="B1" s="22"/>
      <c r="C1" s="22"/>
      <c r="D1" s="22"/>
      <c r="E1" s="23"/>
      <c r="F1" s="1"/>
      <c r="G1" s="2"/>
      <c r="H1" s="2"/>
      <c r="I1" s="3"/>
    </row>
    <row r="2" spans="1:9" ht="18" customHeight="1">
      <c r="A2" s="24"/>
      <c r="B2" s="25"/>
      <c r="C2" s="25"/>
      <c r="D2" s="25"/>
      <c r="E2" s="26"/>
      <c r="F2" s="6"/>
      <c r="G2" s="7"/>
      <c r="H2" s="7"/>
      <c r="I2" s="8"/>
    </row>
    <row r="3" spans="1:9" ht="14.25" customHeight="1">
      <c r="A3" s="27"/>
      <c r="B3" s="28"/>
      <c r="C3" s="28"/>
      <c r="D3" s="28"/>
      <c r="E3" s="29"/>
      <c r="F3" s="4"/>
      <c r="I3" s="5"/>
    </row>
    <row r="4" spans="1:9">
      <c r="A4" s="204" t="s">
        <v>139</v>
      </c>
      <c r="B4" s="205"/>
      <c r="C4" s="205"/>
      <c r="D4" s="205"/>
      <c r="E4" s="206"/>
      <c r="F4" s="4"/>
      <c r="I4" s="5"/>
    </row>
    <row r="5" spans="1:9" ht="12.75" customHeight="1">
      <c r="A5" s="24"/>
      <c r="B5" s="25"/>
      <c r="C5" s="25"/>
      <c r="D5" s="25"/>
      <c r="E5" s="26"/>
      <c r="F5" s="6"/>
      <c r="G5" s="7"/>
      <c r="H5" s="7"/>
      <c r="I5" s="8"/>
    </row>
    <row r="6" spans="1:9" ht="9" customHeight="1">
      <c r="A6" s="21"/>
      <c r="B6" s="22"/>
      <c r="C6" s="22"/>
      <c r="D6" s="22"/>
      <c r="E6" s="22"/>
      <c r="F6" s="2"/>
      <c r="G6" s="2"/>
      <c r="H6" s="2"/>
      <c r="I6" s="3"/>
    </row>
    <row r="7" spans="1:9">
      <c r="A7" s="4"/>
      <c r="I7" s="5"/>
    </row>
    <row r="8" spans="1:9">
      <c r="A8" s="201" t="s">
        <v>41</v>
      </c>
      <c r="B8" s="202"/>
      <c r="C8" s="202"/>
      <c r="D8" s="202"/>
      <c r="E8" s="202"/>
      <c r="F8" s="202"/>
      <c r="G8" s="202"/>
      <c r="H8" s="202"/>
      <c r="I8" s="203"/>
    </row>
    <row r="9" spans="1:9">
      <c r="A9" s="42"/>
      <c r="B9" s="43"/>
      <c r="C9" s="43"/>
      <c r="D9" s="43"/>
      <c r="E9" s="43"/>
      <c r="F9" s="43"/>
      <c r="G9" s="43"/>
      <c r="H9" s="43"/>
      <c r="I9" s="44"/>
    </row>
    <row r="10" spans="1:9">
      <c r="A10" s="45"/>
      <c r="B10" s="46"/>
      <c r="C10" s="46"/>
      <c r="D10" s="46"/>
      <c r="E10" s="46"/>
      <c r="F10" s="46"/>
      <c r="G10" s="46"/>
      <c r="H10" s="46"/>
      <c r="I10" s="47"/>
    </row>
    <row r="11" spans="1:9">
      <c r="A11" s="1"/>
      <c r="B11" s="2"/>
      <c r="C11" s="2"/>
      <c r="D11" s="2"/>
      <c r="E11" s="3"/>
      <c r="F11" s="39"/>
      <c r="G11" s="52"/>
      <c r="H11" s="52"/>
      <c r="I11" s="53"/>
    </row>
    <row r="12" spans="1:9" ht="20.100000000000001" customHeight="1">
      <c r="A12" s="77" t="s">
        <v>42</v>
      </c>
      <c r="E12" s="5"/>
      <c r="F12" s="35"/>
      <c r="G12" s="40"/>
      <c r="H12" s="40"/>
      <c r="I12" s="36"/>
    </row>
    <row r="13" spans="1:9">
      <c r="A13" s="6"/>
      <c r="B13" s="7"/>
      <c r="C13" s="7"/>
      <c r="D13" s="7"/>
      <c r="E13" s="8"/>
      <c r="F13" s="37"/>
      <c r="G13" s="41"/>
      <c r="H13" s="41"/>
      <c r="I13" s="38"/>
    </row>
    <row r="14" spans="1:9" ht="24.9" customHeight="1">
      <c r="A14" s="58" t="s">
        <v>43</v>
      </c>
      <c r="B14" s="17" t="s">
        <v>44</v>
      </c>
      <c r="C14" s="17"/>
      <c r="D14" s="17"/>
      <c r="E14" s="54"/>
      <c r="F14" s="6"/>
      <c r="G14" s="181">
        <v>15460</v>
      </c>
      <c r="H14" s="39"/>
      <c r="I14" s="53"/>
    </row>
    <row r="15" spans="1:9" ht="24.9" customHeight="1">
      <c r="A15" s="20"/>
      <c r="B15" s="17" t="s">
        <v>45</v>
      </c>
      <c r="C15" s="17"/>
      <c r="D15" s="17"/>
      <c r="E15" s="54"/>
      <c r="F15" s="51"/>
      <c r="G15" s="54"/>
      <c r="H15" s="37"/>
      <c r="I15" s="38"/>
    </row>
    <row r="16" spans="1:9" ht="24.9" customHeight="1">
      <c r="A16" s="56"/>
      <c r="B16" s="7" t="s">
        <v>46</v>
      </c>
      <c r="C16" s="7"/>
      <c r="D16" s="7"/>
      <c r="E16" s="7"/>
      <c r="F16" s="35"/>
      <c r="G16" s="53"/>
      <c r="H16" s="7"/>
      <c r="I16" s="182">
        <v>15460</v>
      </c>
    </row>
    <row r="17" spans="1:9" ht="24.9" customHeight="1">
      <c r="A17" s="55" t="s">
        <v>47</v>
      </c>
      <c r="B17" s="51" t="s">
        <v>48</v>
      </c>
      <c r="C17" s="17"/>
      <c r="D17" s="17"/>
      <c r="E17" s="17"/>
      <c r="F17" s="35"/>
      <c r="G17" s="36"/>
      <c r="H17" s="17"/>
      <c r="I17" s="176">
        <v>9100</v>
      </c>
    </row>
    <row r="18" spans="1:9" s="30" customFormat="1" ht="19.5" customHeight="1">
      <c r="A18" s="59" t="s">
        <v>131</v>
      </c>
      <c r="B18" s="57" t="s">
        <v>49</v>
      </c>
      <c r="E18" s="63"/>
      <c r="F18" s="65"/>
      <c r="G18" s="66"/>
      <c r="I18" s="142"/>
    </row>
    <row r="19" spans="1:9" s="30" customFormat="1" ht="15" customHeight="1" thickBot="1">
      <c r="A19" s="60"/>
      <c r="B19" s="62" t="s">
        <v>50</v>
      </c>
      <c r="C19" s="61"/>
      <c r="D19" s="61"/>
      <c r="E19" s="64"/>
      <c r="F19" s="69"/>
      <c r="G19" s="66"/>
      <c r="H19" s="70"/>
      <c r="I19" s="164">
        <f>I16+I17</f>
        <v>24560</v>
      </c>
    </row>
    <row r="20" spans="1:9" s="30" customFormat="1" ht="12.75" customHeight="1" thickTop="1">
      <c r="A20" s="67"/>
      <c r="B20" s="68"/>
      <c r="C20" s="68"/>
      <c r="D20" s="68"/>
      <c r="E20" s="68"/>
      <c r="F20" s="71"/>
      <c r="G20" s="72"/>
      <c r="H20" s="65"/>
      <c r="I20" s="66"/>
    </row>
    <row r="21" spans="1:9" ht="20.100000000000001" customHeight="1">
      <c r="A21" s="77" t="s">
        <v>51</v>
      </c>
      <c r="F21" s="35"/>
      <c r="G21" s="40"/>
      <c r="H21" s="208"/>
      <c r="I21" s="209"/>
    </row>
    <row r="22" spans="1:9" ht="12.75" customHeight="1">
      <c r="A22" s="4"/>
      <c r="F22" s="35"/>
      <c r="G22" s="40"/>
      <c r="H22" s="40"/>
      <c r="I22" s="36"/>
    </row>
    <row r="23" spans="1:9" ht="19.5" customHeight="1">
      <c r="A23" s="119" t="s">
        <v>52</v>
      </c>
      <c r="B23" s="73" t="s">
        <v>140</v>
      </c>
      <c r="C23" s="2"/>
      <c r="D23" s="2"/>
      <c r="E23" s="2"/>
      <c r="F23" s="39"/>
      <c r="G23" s="53"/>
      <c r="H23" s="1"/>
      <c r="I23" s="183">
        <v>12449.73</v>
      </c>
    </row>
    <row r="24" spans="1:9" ht="6.75" customHeight="1">
      <c r="A24" s="56"/>
      <c r="B24" s="7"/>
      <c r="C24" s="7"/>
      <c r="D24" s="7"/>
      <c r="E24" s="7"/>
      <c r="F24" s="37"/>
      <c r="G24" s="38"/>
      <c r="H24" s="4"/>
      <c r="I24" s="5"/>
    </row>
    <row r="25" spans="1:9" ht="24.9" customHeight="1">
      <c r="A25" s="59" t="s">
        <v>53</v>
      </c>
      <c r="B25" s="6" t="s">
        <v>54</v>
      </c>
      <c r="C25" s="7"/>
      <c r="D25" s="7"/>
      <c r="E25" s="54"/>
      <c r="F25" s="7"/>
      <c r="G25" s="185">
        <v>6200</v>
      </c>
      <c r="H25" s="39"/>
      <c r="I25" s="53"/>
    </row>
    <row r="26" spans="1:9" ht="24.9" customHeight="1">
      <c r="A26" s="125"/>
      <c r="B26" s="7" t="s">
        <v>55</v>
      </c>
      <c r="C26" s="7"/>
      <c r="D26" s="7"/>
      <c r="E26" s="8"/>
      <c r="H26" s="37"/>
      <c r="I26" s="38"/>
    </row>
    <row r="27" spans="1:9" ht="20.100000000000001" customHeight="1">
      <c r="A27" s="20"/>
      <c r="B27" t="s">
        <v>56</v>
      </c>
      <c r="E27" s="2"/>
      <c r="F27" s="39"/>
      <c r="G27" s="53"/>
      <c r="I27" s="184">
        <v>6200</v>
      </c>
    </row>
    <row r="28" spans="1:9" ht="15" customHeight="1">
      <c r="A28" s="18"/>
      <c r="B28" s="6" t="s">
        <v>57</v>
      </c>
      <c r="C28" s="7"/>
      <c r="D28" s="7"/>
      <c r="E28" s="7"/>
      <c r="F28" s="35"/>
      <c r="G28" s="36"/>
      <c r="H28" s="7"/>
      <c r="I28" s="8"/>
    </row>
    <row r="29" spans="1:9" ht="30" customHeight="1">
      <c r="A29" s="55" t="s">
        <v>58</v>
      </c>
      <c r="B29" s="17" t="s">
        <v>59</v>
      </c>
      <c r="C29" s="17"/>
      <c r="D29" s="17"/>
      <c r="E29" s="17"/>
      <c r="F29" s="35"/>
      <c r="G29" s="36"/>
      <c r="H29" s="17"/>
      <c r="I29" s="144">
        <f>I23+I27</f>
        <v>18649.73</v>
      </c>
    </row>
    <row r="30" spans="1:9" ht="24.9" customHeight="1">
      <c r="A30" s="74" t="s">
        <v>60</v>
      </c>
      <c r="B30" t="s">
        <v>61</v>
      </c>
      <c r="E30" s="2"/>
      <c r="F30" s="35"/>
      <c r="G30" s="36"/>
      <c r="I30" s="143">
        <f>I19-I29</f>
        <v>5910.27</v>
      </c>
    </row>
    <row r="31" spans="1:9" ht="15" customHeight="1">
      <c r="A31" s="18"/>
      <c r="B31" s="6" t="s">
        <v>62</v>
      </c>
      <c r="C31" s="7"/>
      <c r="D31" s="7"/>
      <c r="E31" s="7"/>
      <c r="F31" s="35"/>
      <c r="G31" s="36"/>
      <c r="H31" s="7"/>
      <c r="I31" s="141"/>
    </row>
    <row r="32" spans="1:9" ht="20.100000000000001" customHeight="1">
      <c r="A32" s="74" t="s">
        <v>63</v>
      </c>
      <c r="B32" t="s">
        <v>64</v>
      </c>
      <c r="F32" s="35"/>
      <c r="G32" s="36"/>
      <c r="I32" s="169"/>
    </row>
    <row r="33" spans="1:9" ht="15" customHeight="1">
      <c r="A33" s="18"/>
      <c r="B33" s="6" t="s">
        <v>65</v>
      </c>
      <c r="C33" s="7"/>
      <c r="D33" s="7"/>
      <c r="E33" s="7"/>
      <c r="F33" s="35"/>
      <c r="G33" s="36"/>
      <c r="H33" s="6"/>
      <c r="I33" s="8">
        <f>0.05*I30</f>
        <v>295.51350000000002</v>
      </c>
    </row>
    <row r="34" spans="1:9" ht="30" customHeight="1" thickBot="1">
      <c r="A34" s="58" t="s">
        <v>66</v>
      </c>
      <c r="B34" s="1" t="s">
        <v>67</v>
      </c>
      <c r="C34" s="2"/>
      <c r="D34" s="2"/>
      <c r="E34" s="2"/>
      <c r="F34" s="35"/>
      <c r="G34" s="38"/>
      <c r="H34" s="75"/>
      <c r="I34" s="145">
        <f>I30+I33</f>
        <v>6205.7835000000005</v>
      </c>
    </row>
    <row r="35" spans="1:9" ht="13.8" thickTop="1">
      <c r="A35" s="1"/>
      <c r="B35" s="2"/>
      <c r="C35" s="2"/>
      <c r="D35" s="2"/>
      <c r="E35" s="2"/>
      <c r="F35" s="2"/>
      <c r="I35" s="5"/>
    </row>
    <row r="36" spans="1:9">
      <c r="A36" s="76"/>
      <c r="B36" t="s">
        <v>14</v>
      </c>
      <c r="I36" s="5"/>
    </row>
    <row r="37" spans="1:9" s="30" customFormat="1">
      <c r="A37" s="77" t="s">
        <v>68</v>
      </c>
      <c r="I37" s="48"/>
    </row>
    <row r="38" spans="1:9" s="57" customFormat="1" ht="12.75" customHeight="1">
      <c r="A38" s="77" t="s">
        <v>69</v>
      </c>
      <c r="I38" s="78"/>
    </row>
    <row r="39" spans="1:9">
      <c r="A39" s="6"/>
      <c r="B39" s="7"/>
      <c r="C39" s="7"/>
      <c r="D39" s="7"/>
      <c r="E39" s="7"/>
      <c r="F39" s="7"/>
      <c r="G39" s="7"/>
      <c r="H39" s="7"/>
      <c r="I39" s="8"/>
    </row>
  </sheetData>
  <mergeCells count="3">
    <mergeCell ref="A4:E4"/>
    <mergeCell ref="A8:I8"/>
    <mergeCell ref="H21:I21"/>
  </mergeCells>
  <phoneticPr fontId="0" type="noConversion"/>
  <printOptions horizontalCentered="1"/>
  <pageMargins left="0.5" right="0.5" top="0.5" bottom="0.5" header="0.5" footer="0.5"/>
  <pageSetup orientation="portrait" r:id="rId1"/>
  <headerFooter alignWithMargins="0">
    <oddHeader>&amp;RSchedule B
Page 1</oddHeader>
    <oddFooter>&amp;L01/01&amp;C3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topLeftCell="A19" zoomScale="70" zoomScaleNormal="70" workbookViewId="0">
      <selection activeCell="G47" sqref="G47"/>
    </sheetView>
  </sheetViews>
  <sheetFormatPr defaultColWidth="9.109375" defaultRowHeight="11.1" customHeight="1"/>
  <cols>
    <col min="1" max="1" width="10.6640625" style="57" customWidth="1"/>
    <col min="2" max="2" width="2.6640625" style="57" customWidth="1"/>
    <col min="3" max="3" width="30.6640625" style="57" customWidth="1"/>
    <col min="4" max="4" width="7.6640625" style="57" customWidth="1"/>
    <col min="5" max="7" width="13.6640625" style="57" customWidth="1"/>
    <col min="8" max="8" width="5.6640625" style="57" customWidth="1"/>
    <col min="9" max="16384" width="9.109375" style="57"/>
  </cols>
  <sheetData>
    <row r="1" spans="1:8" customFormat="1" ht="13.2">
      <c r="A1" s="83" t="s">
        <v>4</v>
      </c>
      <c r="B1" s="22"/>
      <c r="C1" s="22"/>
      <c r="D1" s="22"/>
      <c r="E1" s="21"/>
      <c r="F1" s="2"/>
      <c r="G1" s="2"/>
      <c r="H1" s="3"/>
    </row>
    <row r="2" spans="1:8" customFormat="1" ht="15" customHeight="1">
      <c r="A2" s="24"/>
      <c r="B2" s="25"/>
      <c r="C2" s="25"/>
      <c r="D2" s="25"/>
      <c r="E2" s="24"/>
      <c r="F2" s="7"/>
      <c r="G2" s="7"/>
      <c r="H2" s="8"/>
    </row>
    <row r="3" spans="1:8" customFormat="1" ht="6.75" customHeight="1">
      <c r="A3" s="27"/>
      <c r="B3" s="28"/>
      <c r="C3" s="28"/>
      <c r="D3" s="28"/>
      <c r="E3" s="27"/>
      <c r="H3" s="5"/>
    </row>
    <row r="4" spans="1:8" customFormat="1" ht="12" customHeight="1">
      <c r="A4" s="212" t="s">
        <v>134</v>
      </c>
      <c r="B4" s="213"/>
      <c r="C4" s="213"/>
      <c r="D4" s="213"/>
      <c r="E4" s="27"/>
      <c r="H4" s="5"/>
    </row>
    <row r="5" spans="1:8" customFormat="1" ht="9.75" customHeight="1">
      <c r="A5" s="24"/>
      <c r="B5" s="25"/>
      <c r="C5" s="25"/>
      <c r="D5" s="25"/>
      <c r="E5" s="24"/>
      <c r="F5" s="7"/>
      <c r="G5" s="7"/>
      <c r="H5" s="8"/>
    </row>
    <row r="6" spans="1:8" customFormat="1" ht="9" customHeight="1">
      <c r="A6" s="21"/>
      <c r="B6" s="22"/>
      <c r="C6" s="22"/>
      <c r="D6" s="22"/>
      <c r="E6" s="22"/>
      <c r="F6" s="2"/>
      <c r="G6" s="2"/>
      <c r="H6" s="3"/>
    </row>
    <row r="7" spans="1:8" customFormat="1" ht="17.100000000000001" customHeight="1">
      <c r="A7" s="201" t="s">
        <v>41</v>
      </c>
      <c r="B7" s="202"/>
      <c r="C7" s="202"/>
      <c r="D7" s="202"/>
      <c r="E7" s="202"/>
      <c r="F7" s="202"/>
      <c r="G7" s="202"/>
      <c r="H7" s="5"/>
    </row>
    <row r="8" spans="1:8" customFormat="1" ht="12" customHeight="1">
      <c r="A8" s="24"/>
      <c r="B8" s="25"/>
      <c r="C8" s="25"/>
      <c r="D8" s="25"/>
      <c r="E8" s="25"/>
      <c r="F8" s="7"/>
      <c r="G8" s="7"/>
      <c r="H8" s="8"/>
    </row>
    <row r="9" spans="1:8" customFormat="1" ht="12" customHeight="1">
      <c r="A9" s="101" t="s">
        <v>70</v>
      </c>
      <c r="B9" s="103"/>
      <c r="C9" s="22"/>
      <c r="D9" s="23"/>
      <c r="E9" s="97"/>
      <c r="F9" s="98"/>
      <c r="G9" s="98"/>
      <c r="H9" s="49"/>
    </row>
    <row r="10" spans="1:8" ht="12" customHeight="1">
      <c r="A10" s="102" t="s">
        <v>71</v>
      </c>
      <c r="B10" s="111"/>
      <c r="C10" s="212"/>
      <c r="D10" s="216"/>
      <c r="E10" s="174" t="s">
        <v>72</v>
      </c>
      <c r="F10" s="174" t="s">
        <v>73</v>
      </c>
      <c r="G10" s="174" t="s">
        <v>73</v>
      </c>
      <c r="H10" s="79"/>
    </row>
    <row r="11" spans="1:8" ht="12.75" customHeight="1">
      <c r="A11" s="84"/>
      <c r="B11" s="128"/>
      <c r="C11" s="107"/>
      <c r="D11" s="109"/>
      <c r="E11" s="174" t="s">
        <v>74</v>
      </c>
      <c r="F11" s="174" t="s">
        <v>74</v>
      </c>
      <c r="G11" s="174" t="s">
        <v>74</v>
      </c>
      <c r="H11" s="79"/>
    </row>
    <row r="12" spans="1:8" ht="12.75" customHeight="1">
      <c r="A12" s="84">
        <v>3000</v>
      </c>
      <c r="B12" s="128"/>
      <c r="C12" s="214" t="s">
        <v>75</v>
      </c>
      <c r="D12" s="215"/>
      <c r="E12" s="174">
        <v>2023</v>
      </c>
      <c r="F12" s="174">
        <v>2024</v>
      </c>
      <c r="G12" s="174">
        <v>2025</v>
      </c>
      <c r="H12" s="79"/>
    </row>
    <row r="13" spans="1:8" ht="8.25" customHeight="1">
      <c r="A13" s="86"/>
      <c r="B13" s="129"/>
      <c r="C13" s="126"/>
      <c r="D13" s="104"/>
      <c r="E13" s="100"/>
      <c r="F13" s="100"/>
      <c r="G13" s="174"/>
      <c r="H13" s="80"/>
    </row>
    <row r="14" spans="1:8" ht="20.100000000000001" customHeight="1">
      <c r="A14" s="137">
        <v>3100</v>
      </c>
      <c r="B14" s="129"/>
      <c r="C14" s="136" t="s">
        <v>76</v>
      </c>
      <c r="D14" s="111"/>
      <c r="E14" s="135"/>
      <c r="F14" s="138"/>
      <c r="G14" s="171"/>
      <c r="H14" s="81"/>
    </row>
    <row r="15" spans="1:8" ht="21.9" customHeight="1">
      <c r="A15" s="94" t="s">
        <v>77</v>
      </c>
      <c r="B15" s="88"/>
      <c r="C15" s="31" t="s">
        <v>78</v>
      </c>
      <c r="D15" s="90"/>
      <c r="E15" s="89">
        <v>5733.23</v>
      </c>
      <c r="F15" s="93">
        <v>6200</v>
      </c>
      <c r="G15" s="168"/>
      <c r="H15" s="92">
        <v>1</v>
      </c>
    </row>
    <row r="16" spans="1:8" ht="21.9" customHeight="1">
      <c r="A16" s="95">
        <v>3190</v>
      </c>
      <c r="B16" s="96"/>
      <c r="C16" s="89" t="s">
        <v>79</v>
      </c>
      <c r="D16" s="90"/>
      <c r="E16" s="93"/>
      <c r="F16" s="90"/>
      <c r="G16" s="90"/>
      <c r="H16" s="91">
        <v>2</v>
      </c>
    </row>
    <row r="17" spans="1:8" ht="21.9" customHeight="1">
      <c r="A17" s="89"/>
      <c r="B17" s="90"/>
      <c r="C17" s="89"/>
      <c r="D17" s="90"/>
      <c r="E17" s="80"/>
      <c r="F17" s="81"/>
      <c r="G17" s="81"/>
      <c r="H17" s="91">
        <v>3</v>
      </c>
    </row>
    <row r="18" spans="1:8" ht="21.9" customHeight="1">
      <c r="A18" s="83" t="s">
        <v>131</v>
      </c>
      <c r="B18" s="105"/>
      <c r="C18" s="89" t="s">
        <v>80</v>
      </c>
      <c r="D18" s="90"/>
      <c r="E18" s="83">
        <v>5733.23</v>
      </c>
      <c r="F18" s="83">
        <v>6200</v>
      </c>
      <c r="G18" s="165"/>
      <c r="H18" s="91">
        <v>4</v>
      </c>
    </row>
    <row r="19" spans="1:8" ht="15" customHeight="1">
      <c r="A19" s="106">
        <v>3200</v>
      </c>
      <c r="B19" s="105"/>
      <c r="C19" s="210" t="s">
        <v>81</v>
      </c>
      <c r="D19" s="211"/>
      <c r="E19" s="108"/>
      <c r="F19" s="108"/>
      <c r="G19" s="109"/>
      <c r="H19" s="112"/>
    </row>
    <row r="20" spans="1:8" ht="5.0999999999999996" customHeight="1">
      <c r="A20" s="31"/>
      <c r="B20" s="81"/>
      <c r="C20" s="110"/>
      <c r="D20" s="104"/>
      <c r="E20" s="111"/>
      <c r="F20" s="111"/>
      <c r="G20" s="104"/>
      <c r="H20" s="80"/>
    </row>
    <row r="21" spans="1:8" ht="21.9" customHeight="1">
      <c r="A21" s="89"/>
      <c r="B21" s="90"/>
      <c r="C21" s="89"/>
      <c r="D21" s="81"/>
      <c r="E21" s="31"/>
      <c r="F21" s="31"/>
      <c r="G21" s="80"/>
      <c r="H21" s="91">
        <v>5</v>
      </c>
    </row>
    <row r="22" spans="1:8" ht="21.9" customHeight="1">
      <c r="A22" s="89"/>
      <c r="B22" s="90"/>
      <c r="C22" s="89"/>
      <c r="D22" s="90"/>
      <c r="E22" s="89"/>
      <c r="F22" s="89"/>
      <c r="G22" s="93"/>
      <c r="H22" s="91">
        <v>6</v>
      </c>
    </row>
    <row r="23" spans="1:8" ht="21.9" customHeight="1">
      <c r="A23" s="89"/>
      <c r="B23" s="90"/>
      <c r="C23" s="89" t="s">
        <v>82</v>
      </c>
      <c r="D23" s="90"/>
      <c r="E23" s="77"/>
      <c r="F23" s="77"/>
      <c r="G23" s="79"/>
      <c r="H23" s="91">
        <v>7</v>
      </c>
    </row>
    <row r="24" spans="1:8" ht="15" customHeight="1">
      <c r="A24" s="106">
        <v>3300</v>
      </c>
      <c r="B24" s="105"/>
      <c r="C24" s="210" t="s">
        <v>83</v>
      </c>
      <c r="D24" s="211"/>
      <c r="E24" s="107"/>
      <c r="F24" s="108"/>
      <c r="G24" s="109"/>
      <c r="H24" s="105"/>
    </row>
    <row r="25" spans="1:8" ht="5.0999999999999996" customHeight="1">
      <c r="A25" s="31"/>
      <c r="B25" s="81"/>
      <c r="C25" s="130"/>
      <c r="D25" s="111"/>
      <c r="E25" s="110"/>
      <c r="F25" s="111"/>
      <c r="G25" s="104"/>
      <c r="H25" s="82"/>
    </row>
    <row r="26" spans="1:8" ht="21.9" customHeight="1">
      <c r="A26" s="95">
        <v>3351</v>
      </c>
      <c r="B26" s="90"/>
      <c r="C26" s="89" t="s">
        <v>84</v>
      </c>
      <c r="D26" s="90"/>
      <c r="E26" s="89">
        <v>3100.45</v>
      </c>
      <c r="F26" s="89">
        <v>2600</v>
      </c>
      <c r="G26" s="93">
        <v>2600</v>
      </c>
      <c r="H26" s="91">
        <v>8</v>
      </c>
    </row>
    <row r="27" spans="1:8" ht="21.9" customHeight="1">
      <c r="A27" s="114"/>
      <c r="B27" s="90"/>
      <c r="C27" s="115"/>
      <c r="D27" s="90"/>
      <c r="E27" s="89"/>
      <c r="F27" s="89"/>
      <c r="G27" s="93"/>
      <c r="H27" s="91">
        <v>9</v>
      </c>
    </row>
    <row r="28" spans="1:8" ht="21.9" customHeight="1">
      <c r="A28" s="89"/>
      <c r="B28" s="90"/>
      <c r="C28" s="89"/>
      <c r="D28" s="90"/>
      <c r="E28" s="89"/>
      <c r="F28" s="89"/>
      <c r="G28" s="93"/>
      <c r="H28" s="91">
        <v>10</v>
      </c>
    </row>
    <row r="29" spans="1:8" ht="21.9" customHeight="1">
      <c r="A29" s="83"/>
      <c r="B29" s="105"/>
      <c r="C29" s="83" t="s">
        <v>85</v>
      </c>
      <c r="D29" s="105"/>
      <c r="E29" s="77">
        <v>3100.45</v>
      </c>
      <c r="F29" s="77">
        <v>2600</v>
      </c>
      <c r="G29" s="79">
        <v>2600</v>
      </c>
      <c r="H29" s="91">
        <v>11</v>
      </c>
    </row>
    <row r="30" spans="1:8" ht="15" customHeight="1">
      <c r="A30" s="106">
        <v>3400</v>
      </c>
      <c r="B30" s="105"/>
      <c r="C30" s="210" t="s">
        <v>86</v>
      </c>
      <c r="D30" s="211"/>
      <c r="E30" s="107"/>
      <c r="F30" s="108"/>
      <c r="G30" s="109"/>
      <c r="H30" s="112"/>
    </row>
    <row r="31" spans="1:8" ht="5.0999999999999996" customHeight="1">
      <c r="A31" s="31"/>
      <c r="B31" s="81"/>
      <c r="C31" s="110"/>
      <c r="D31" s="111"/>
      <c r="E31" s="110"/>
      <c r="F31" s="111"/>
      <c r="G31" s="104"/>
      <c r="H31" s="80"/>
    </row>
    <row r="32" spans="1:8" ht="21.9" customHeight="1">
      <c r="A32" s="114"/>
      <c r="B32" s="90"/>
      <c r="C32" s="89" t="s">
        <v>87</v>
      </c>
      <c r="D32" s="90"/>
      <c r="E32" s="89">
        <v>7293.46</v>
      </c>
      <c r="F32" s="89">
        <v>3000</v>
      </c>
      <c r="G32" s="93">
        <v>3000</v>
      </c>
      <c r="H32" s="91">
        <v>12</v>
      </c>
    </row>
    <row r="33" spans="1:8" ht="21.9" customHeight="1">
      <c r="A33" s="89"/>
      <c r="B33" s="90"/>
      <c r="C33" s="89" t="s">
        <v>127</v>
      </c>
      <c r="D33" s="90"/>
      <c r="E33" s="89"/>
      <c r="F33" s="89"/>
      <c r="G33" s="93"/>
      <c r="H33" s="91">
        <v>13</v>
      </c>
    </row>
    <row r="34" spans="1:8" ht="21.9" customHeight="1">
      <c r="A34" s="83"/>
      <c r="B34" s="105"/>
      <c r="C34" s="83" t="s">
        <v>88</v>
      </c>
      <c r="D34" s="105"/>
      <c r="E34" s="77">
        <v>7293.46</v>
      </c>
      <c r="F34" s="77">
        <v>3000</v>
      </c>
      <c r="G34" s="79">
        <v>3000</v>
      </c>
      <c r="H34" s="91">
        <v>14</v>
      </c>
    </row>
    <row r="35" spans="1:8" ht="15" customHeight="1">
      <c r="A35" s="106">
        <v>3500</v>
      </c>
      <c r="B35" s="105"/>
      <c r="C35" s="210" t="s">
        <v>89</v>
      </c>
      <c r="D35" s="211"/>
      <c r="E35" s="107"/>
      <c r="F35" s="108"/>
      <c r="G35" s="109"/>
      <c r="H35" s="112"/>
    </row>
    <row r="36" spans="1:8" ht="5.0999999999999996" customHeight="1">
      <c r="A36" s="31"/>
      <c r="B36" s="81"/>
      <c r="C36" s="110"/>
      <c r="D36" s="111"/>
      <c r="E36" s="110"/>
      <c r="F36" s="111"/>
      <c r="G36" s="104"/>
      <c r="H36" s="80"/>
    </row>
    <row r="37" spans="1:8" ht="21.9" customHeight="1">
      <c r="A37" s="89"/>
      <c r="B37" s="90"/>
      <c r="C37" s="89"/>
      <c r="D37" s="90"/>
      <c r="E37" s="89"/>
      <c r="F37" s="89"/>
      <c r="G37" s="93"/>
      <c r="H37" s="91">
        <v>15</v>
      </c>
    </row>
    <row r="38" spans="1:8" ht="15" customHeight="1">
      <c r="A38" s="106">
        <v>3600</v>
      </c>
      <c r="B38" s="105"/>
      <c r="C38" s="210" t="s">
        <v>90</v>
      </c>
      <c r="D38" s="211"/>
      <c r="E38" s="107"/>
      <c r="F38" s="108"/>
      <c r="G38" s="109"/>
      <c r="H38" s="112"/>
    </row>
    <row r="39" spans="1:8" ht="5.0999999999999996" customHeight="1">
      <c r="A39" s="31"/>
      <c r="B39" s="81"/>
      <c r="C39" s="110"/>
      <c r="D39" s="111"/>
      <c r="E39" s="110"/>
      <c r="F39" s="111"/>
      <c r="G39" s="104"/>
      <c r="H39" s="80"/>
    </row>
    <row r="40" spans="1:8" ht="21.9" customHeight="1">
      <c r="A40" s="95">
        <v>3610</v>
      </c>
      <c r="B40" s="90"/>
      <c r="C40" s="89" t="s">
        <v>91</v>
      </c>
      <c r="D40" s="90"/>
      <c r="E40" s="89"/>
      <c r="F40" s="89"/>
      <c r="G40" s="93"/>
      <c r="H40" s="91">
        <v>16</v>
      </c>
    </row>
    <row r="41" spans="1:8" ht="21.9" customHeight="1">
      <c r="A41" s="95">
        <v>3620</v>
      </c>
      <c r="B41" s="90"/>
      <c r="C41" s="89" t="s">
        <v>92</v>
      </c>
      <c r="D41" s="90"/>
      <c r="E41" s="89"/>
      <c r="F41" s="89">
        <v>150</v>
      </c>
      <c r="G41" s="93">
        <v>150</v>
      </c>
      <c r="H41" s="91">
        <v>17</v>
      </c>
    </row>
    <row r="42" spans="1:8" ht="21.9" customHeight="1">
      <c r="A42" s="89"/>
      <c r="B42" s="90"/>
      <c r="C42" s="89" t="s">
        <v>93</v>
      </c>
      <c r="D42" s="90"/>
      <c r="E42" s="89"/>
      <c r="F42" s="89"/>
      <c r="G42" s="93"/>
      <c r="H42" s="91">
        <v>18</v>
      </c>
    </row>
    <row r="43" spans="1:8" ht="21.9" customHeight="1">
      <c r="A43" s="89"/>
      <c r="B43" s="90"/>
      <c r="C43" s="89" t="s">
        <v>94</v>
      </c>
      <c r="D43" s="90"/>
      <c r="E43" s="89">
        <v>290</v>
      </c>
      <c r="F43" s="89">
        <v>450</v>
      </c>
      <c r="G43" s="93">
        <v>450</v>
      </c>
      <c r="H43" s="91">
        <v>19</v>
      </c>
    </row>
    <row r="44" spans="1:8" ht="21.9" customHeight="1">
      <c r="A44" s="83"/>
      <c r="B44" s="105"/>
      <c r="C44" s="83" t="s">
        <v>95</v>
      </c>
      <c r="D44" s="105"/>
      <c r="E44" s="77">
        <f>E41+E43</f>
        <v>290</v>
      </c>
      <c r="F44" s="77">
        <f>150+450</f>
        <v>600</v>
      </c>
      <c r="G44" s="79">
        <f>G41+G43</f>
        <v>600</v>
      </c>
      <c r="H44" s="91">
        <v>20</v>
      </c>
    </row>
    <row r="45" spans="1:8" ht="24" customHeight="1">
      <c r="A45" s="133"/>
      <c r="B45" s="131"/>
      <c r="C45" s="89" t="s">
        <v>96</v>
      </c>
      <c r="D45" s="90"/>
      <c r="E45" s="93">
        <f>E18+E29+E34+E44</f>
        <v>16417.14</v>
      </c>
      <c r="F45" s="93">
        <f>F18+F29+F34+F44</f>
        <v>12400</v>
      </c>
      <c r="G45" s="186">
        <f>G29+G34+G44</f>
        <v>6200</v>
      </c>
      <c r="H45" s="91">
        <v>21</v>
      </c>
    </row>
  </sheetData>
  <mergeCells count="9">
    <mergeCell ref="C30:D30"/>
    <mergeCell ref="C35:D35"/>
    <mergeCell ref="C38:D38"/>
    <mergeCell ref="A4:D4"/>
    <mergeCell ref="A7:G7"/>
    <mergeCell ref="C12:D12"/>
    <mergeCell ref="C19:D19"/>
    <mergeCell ref="C10:D10"/>
    <mergeCell ref="C24:D24"/>
  </mergeCells>
  <phoneticPr fontId="0" type="noConversion"/>
  <printOptions horizontalCentered="1"/>
  <pageMargins left="0.5" right="0.25" top="0.5" bottom="0.25" header="0.5" footer="0.25"/>
  <pageSetup orientation="portrait" r:id="rId1"/>
  <headerFooter alignWithMargins="0">
    <oddHeader>&amp;RSchedule B
Page 2</oddHeader>
    <oddFooter>&amp;L01/01&amp;C4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1"/>
  <sheetViews>
    <sheetView topLeftCell="A13" zoomScale="60" zoomScaleNormal="60" workbookViewId="0">
      <selection activeCell="F38" sqref="F38"/>
    </sheetView>
  </sheetViews>
  <sheetFormatPr defaultColWidth="9.109375" defaultRowHeight="11.1" customHeight="1"/>
  <cols>
    <col min="1" max="1" width="10.6640625" style="57" customWidth="1"/>
    <col min="2" max="2" width="2.6640625" style="57" customWidth="1"/>
    <col min="3" max="3" width="24.6640625" style="57" customWidth="1"/>
    <col min="4" max="7" width="13.6640625" style="57" customWidth="1"/>
    <col min="8" max="8" width="5.6640625" style="57" customWidth="1"/>
    <col min="9" max="16384" width="9.109375" style="57"/>
  </cols>
  <sheetData>
    <row r="1" spans="1:8" customFormat="1" ht="13.2">
      <c r="A1" s="83" t="s">
        <v>4</v>
      </c>
      <c r="B1" s="22"/>
      <c r="C1" s="22"/>
      <c r="D1" s="22"/>
      <c r="E1" s="21"/>
      <c r="F1" s="2"/>
      <c r="G1" s="2"/>
      <c r="H1" s="3"/>
    </row>
    <row r="2" spans="1:8" customFormat="1" ht="11.1" customHeight="1">
      <c r="A2" s="24"/>
      <c r="B2" s="25"/>
      <c r="C2" s="25"/>
      <c r="D2" s="25"/>
      <c r="E2" s="24"/>
      <c r="F2" s="7"/>
      <c r="G2" s="7"/>
      <c r="H2" s="8"/>
    </row>
    <row r="3" spans="1:8" customFormat="1" ht="6.75" customHeight="1">
      <c r="A3" s="27"/>
      <c r="B3" s="28"/>
      <c r="C3" s="28"/>
      <c r="D3" s="28"/>
      <c r="E3" s="27"/>
      <c r="H3" s="5"/>
    </row>
    <row r="4" spans="1:8" customFormat="1" ht="12" customHeight="1">
      <c r="A4" s="212" t="s">
        <v>139</v>
      </c>
      <c r="B4" s="213"/>
      <c r="C4" s="213"/>
      <c r="D4" s="213"/>
      <c r="E4" s="27"/>
      <c r="H4" s="5"/>
    </row>
    <row r="5" spans="1:8" customFormat="1" ht="4.5" customHeight="1">
      <c r="A5" s="24"/>
      <c r="B5" s="25"/>
      <c r="C5" s="25"/>
      <c r="D5" s="25"/>
      <c r="E5" s="24"/>
      <c r="F5" s="7"/>
      <c r="G5" s="7"/>
      <c r="H5" s="8"/>
    </row>
    <row r="6" spans="1:8" customFormat="1" ht="9" customHeight="1">
      <c r="A6" s="21"/>
      <c r="B6" s="22"/>
      <c r="C6" s="22"/>
      <c r="D6" s="22"/>
      <c r="E6" s="22"/>
      <c r="F6" s="2"/>
      <c r="G6" s="2"/>
      <c r="H6" s="3"/>
    </row>
    <row r="7" spans="1:8" customFormat="1" ht="17.100000000000001" customHeight="1">
      <c r="A7" s="201" t="s">
        <v>41</v>
      </c>
      <c r="B7" s="202"/>
      <c r="C7" s="202"/>
      <c r="D7" s="202"/>
      <c r="E7" s="202"/>
      <c r="F7" s="202"/>
      <c r="G7" s="202"/>
      <c r="H7" s="5"/>
    </row>
    <row r="8" spans="1:8" customFormat="1" ht="15" customHeight="1">
      <c r="A8" s="24"/>
      <c r="B8" s="25"/>
      <c r="C8" s="25"/>
      <c r="D8" s="28"/>
      <c r="E8" s="25"/>
      <c r="F8" s="7"/>
      <c r="G8" s="7"/>
      <c r="H8" s="8"/>
    </row>
    <row r="9" spans="1:8" customFormat="1" ht="12" customHeight="1">
      <c r="A9" s="101" t="s">
        <v>70</v>
      </c>
      <c r="B9" s="103"/>
      <c r="C9" s="87"/>
      <c r="D9" s="117"/>
      <c r="E9" s="117"/>
      <c r="F9" s="98"/>
      <c r="G9" s="98"/>
      <c r="H9" s="49"/>
    </row>
    <row r="10" spans="1:8" ht="11.25" customHeight="1">
      <c r="A10" s="102" t="s">
        <v>71</v>
      </c>
      <c r="B10" s="104"/>
      <c r="C10" s="79"/>
      <c r="D10" s="174" t="s">
        <v>72</v>
      </c>
      <c r="E10" s="174" t="s">
        <v>73</v>
      </c>
      <c r="F10" s="174"/>
      <c r="G10" s="174" t="s">
        <v>97</v>
      </c>
      <c r="H10" s="79"/>
    </row>
    <row r="11" spans="1:8" ht="12.75" customHeight="1">
      <c r="A11" s="84"/>
      <c r="B11" s="128"/>
      <c r="C11" s="120"/>
      <c r="D11" s="174" t="s">
        <v>98</v>
      </c>
      <c r="E11" s="174" t="s">
        <v>98</v>
      </c>
      <c r="F11" s="174" t="s">
        <v>99</v>
      </c>
      <c r="G11" s="174" t="s">
        <v>100</v>
      </c>
      <c r="H11" s="79"/>
    </row>
    <row r="12" spans="1:8" ht="15.75" customHeight="1">
      <c r="A12" s="84">
        <v>4000</v>
      </c>
      <c r="B12" s="128"/>
      <c r="C12" s="99" t="s">
        <v>101</v>
      </c>
      <c r="D12" s="174">
        <v>2023</v>
      </c>
      <c r="E12" s="174">
        <v>2024</v>
      </c>
      <c r="F12" s="174">
        <v>2025</v>
      </c>
      <c r="G12" s="174" t="s">
        <v>102</v>
      </c>
      <c r="H12" s="79"/>
    </row>
    <row r="13" spans="1:8" ht="8.25" customHeight="1">
      <c r="A13" s="86"/>
      <c r="B13" s="129"/>
      <c r="C13" s="127"/>
      <c r="D13" s="174"/>
      <c r="E13" s="100"/>
      <c r="F13" s="100"/>
      <c r="G13" s="174"/>
      <c r="H13" s="80"/>
    </row>
    <row r="14" spans="1:8" ht="20.100000000000001" customHeight="1">
      <c r="A14" s="137">
        <v>4100</v>
      </c>
      <c r="B14" s="85"/>
      <c r="C14" s="139" t="s">
        <v>103</v>
      </c>
      <c r="D14" s="172"/>
      <c r="E14" s="138"/>
      <c r="F14" s="138"/>
      <c r="G14" s="171"/>
      <c r="H14" s="81"/>
    </row>
    <row r="15" spans="1:8" ht="21.9" customHeight="1">
      <c r="A15" s="94" t="s">
        <v>104</v>
      </c>
      <c r="B15" s="88"/>
      <c r="C15" s="89" t="s">
        <v>105</v>
      </c>
      <c r="D15" s="80"/>
      <c r="E15" s="148"/>
      <c r="F15" s="149"/>
      <c r="G15" s="82"/>
      <c r="H15" s="92">
        <v>1</v>
      </c>
    </row>
    <row r="16" spans="1:8" ht="21.9" customHeight="1">
      <c r="A16" s="95"/>
      <c r="B16" s="96"/>
      <c r="C16" s="89" t="s">
        <v>106</v>
      </c>
      <c r="D16" s="93">
        <v>500</v>
      </c>
      <c r="E16" s="147">
        <v>1000</v>
      </c>
      <c r="F16" s="150">
        <v>1000</v>
      </c>
      <c r="G16" s="90"/>
      <c r="H16" s="91">
        <v>2</v>
      </c>
    </row>
    <row r="17" spans="1:8" ht="21.9" customHeight="1">
      <c r="A17" s="89"/>
      <c r="B17" s="90"/>
      <c r="C17" s="89" t="s">
        <v>107</v>
      </c>
      <c r="D17" s="93">
        <v>40.82</v>
      </c>
      <c r="E17" s="151">
        <v>50</v>
      </c>
      <c r="F17" s="152">
        <v>50</v>
      </c>
      <c r="G17" s="82"/>
      <c r="H17" s="91">
        <v>3</v>
      </c>
    </row>
    <row r="18" spans="1:8" ht="21.9" customHeight="1">
      <c r="A18" s="83"/>
      <c r="B18" s="105"/>
      <c r="C18" s="89" t="s">
        <v>108</v>
      </c>
      <c r="D18" s="147">
        <v>1031.93</v>
      </c>
      <c r="E18" s="146">
        <v>1200</v>
      </c>
      <c r="F18" s="146">
        <v>1200</v>
      </c>
      <c r="G18" s="93"/>
      <c r="H18" s="91">
        <v>4</v>
      </c>
    </row>
    <row r="19" spans="1:8" ht="21.9" customHeight="1">
      <c r="A19" s="89"/>
      <c r="B19" s="90"/>
      <c r="C19" s="89" t="s">
        <v>109</v>
      </c>
      <c r="D19" s="147">
        <v>0</v>
      </c>
      <c r="E19" s="153">
        <v>155</v>
      </c>
      <c r="F19" s="153">
        <v>200</v>
      </c>
      <c r="G19" s="80"/>
      <c r="H19" s="91">
        <v>5</v>
      </c>
    </row>
    <row r="20" spans="1:8" ht="21.9" customHeight="1">
      <c r="A20" s="89"/>
      <c r="B20" s="90"/>
      <c r="C20" s="89" t="s">
        <v>110</v>
      </c>
      <c r="D20" s="93">
        <v>83</v>
      </c>
      <c r="E20" s="146">
        <v>100</v>
      </c>
      <c r="F20" s="146">
        <v>100</v>
      </c>
      <c r="G20" s="93"/>
      <c r="H20" s="91">
        <v>6</v>
      </c>
    </row>
    <row r="21" spans="1:8" ht="21.9" customHeight="1">
      <c r="A21" s="89"/>
      <c r="B21" s="90"/>
      <c r="C21" s="89" t="s">
        <v>111</v>
      </c>
      <c r="D21" s="147">
        <v>182</v>
      </c>
      <c r="E21" s="154">
        <v>190</v>
      </c>
      <c r="F21" s="154">
        <v>190</v>
      </c>
      <c r="G21" s="79"/>
      <c r="H21" s="91">
        <v>7</v>
      </c>
    </row>
    <row r="22" spans="1:8" ht="21.9" customHeight="1">
      <c r="A22" s="95"/>
      <c r="B22" s="90"/>
      <c r="C22" s="89" t="s">
        <v>112</v>
      </c>
      <c r="D22" s="93">
        <v>6425.12</v>
      </c>
      <c r="E22" s="146">
        <v>12000</v>
      </c>
      <c r="F22" s="146">
        <v>8000</v>
      </c>
      <c r="G22" s="93"/>
      <c r="H22" s="91">
        <v>8</v>
      </c>
    </row>
    <row r="23" spans="1:8" ht="21.9" customHeight="1">
      <c r="A23" s="114"/>
      <c r="B23" s="90"/>
      <c r="C23" s="115" t="s">
        <v>113</v>
      </c>
      <c r="D23" s="147">
        <v>300</v>
      </c>
      <c r="E23" s="146">
        <v>300</v>
      </c>
      <c r="F23" s="146">
        <v>300</v>
      </c>
      <c r="G23" s="93"/>
      <c r="H23" s="91">
        <v>9</v>
      </c>
    </row>
    <row r="24" spans="1:8" ht="21.9" customHeight="1">
      <c r="A24" s="89"/>
      <c r="B24" s="90"/>
      <c r="C24" s="89" t="s">
        <v>94</v>
      </c>
      <c r="D24" s="93">
        <v>1241.3900000000001</v>
      </c>
      <c r="E24" s="146">
        <v>1500</v>
      </c>
      <c r="F24" s="146">
        <v>1500</v>
      </c>
      <c r="G24" s="93"/>
      <c r="H24" s="91">
        <v>10</v>
      </c>
    </row>
    <row r="25" spans="1:8" ht="21.9" customHeight="1">
      <c r="A25" s="83"/>
      <c r="B25" s="105"/>
      <c r="C25" s="83" t="s">
        <v>128</v>
      </c>
      <c r="D25" s="155"/>
      <c r="E25" s="154">
        <v>50</v>
      </c>
      <c r="F25" s="154">
        <v>50</v>
      </c>
      <c r="G25" s="79"/>
      <c r="H25" s="91">
        <v>11</v>
      </c>
    </row>
    <row r="26" spans="1:8" ht="21.9" customHeight="1">
      <c r="A26" s="114"/>
      <c r="B26" s="90"/>
      <c r="C26" s="115" t="s">
        <v>114</v>
      </c>
      <c r="D26" s="147">
        <v>235.5</v>
      </c>
      <c r="E26" s="146">
        <v>2500</v>
      </c>
      <c r="F26" s="146">
        <v>2500</v>
      </c>
      <c r="G26" s="93"/>
      <c r="H26" s="91">
        <v>12</v>
      </c>
    </row>
    <row r="27" spans="1:8" ht="21.9" customHeight="1">
      <c r="A27" s="89"/>
      <c r="B27" s="90"/>
      <c r="C27" s="89" t="s">
        <v>76</v>
      </c>
      <c r="D27" s="93">
        <v>19.5</v>
      </c>
      <c r="E27" s="146">
        <v>20</v>
      </c>
      <c r="F27" s="146">
        <v>20</v>
      </c>
      <c r="G27" s="93"/>
      <c r="H27" s="91">
        <v>13</v>
      </c>
    </row>
    <row r="28" spans="1:8" ht="21.9" customHeight="1">
      <c r="A28" s="83"/>
      <c r="B28" s="105"/>
      <c r="C28" s="177" t="s">
        <v>115</v>
      </c>
      <c r="D28" s="178">
        <f>SUM(D16:D27)</f>
        <v>10059.259999999998</v>
      </c>
      <c r="E28" s="179">
        <f>SUM(E16:E27)</f>
        <v>19065</v>
      </c>
      <c r="F28" s="179">
        <f>SUM(F16:F27)</f>
        <v>15110</v>
      </c>
      <c r="G28" s="93"/>
      <c r="H28" s="91">
        <v>14</v>
      </c>
    </row>
    <row r="29" spans="1:8" ht="15" customHeight="1">
      <c r="A29" s="106">
        <v>4500</v>
      </c>
      <c r="B29" s="105"/>
      <c r="C29" s="173" t="s">
        <v>116</v>
      </c>
      <c r="D29" s="107"/>
      <c r="E29" s="108"/>
      <c r="F29" s="108"/>
      <c r="G29" s="113"/>
      <c r="H29" s="118"/>
    </row>
    <row r="30" spans="1:8" ht="5.0999999999999996" customHeight="1">
      <c r="A30" s="31"/>
      <c r="B30" s="81"/>
      <c r="C30" s="110"/>
      <c r="D30" s="110"/>
      <c r="E30" s="111"/>
      <c r="F30" s="111"/>
      <c r="G30" s="111"/>
      <c r="H30" s="104"/>
    </row>
    <row r="31" spans="1:8" ht="20.100000000000001" customHeight="1">
      <c r="A31" s="89"/>
      <c r="B31" s="90"/>
      <c r="C31" s="89"/>
      <c r="D31" s="80"/>
      <c r="E31" s="146"/>
      <c r="F31" s="146"/>
      <c r="G31" s="80"/>
      <c r="H31" s="91">
        <v>15</v>
      </c>
    </row>
    <row r="32" spans="1:8" ht="20.100000000000001" customHeight="1">
      <c r="A32" s="95"/>
      <c r="B32" s="90"/>
      <c r="C32" s="89" t="s">
        <v>129</v>
      </c>
      <c r="D32" s="147">
        <v>145</v>
      </c>
      <c r="E32" s="146">
        <v>200</v>
      </c>
      <c r="F32" s="146">
        <v>200</v>
      </c>
      <c r="G32" s="93"/>
      <c r="H32" s="91">
        <v>16</v>
      </c>
    </row>
    <row r="33" spans="1:11" ht="20.100000000000001" customHeight="1">
      <c r="A33" s="95"/>
      <c r="B33" s="90"/>
      <c r="C33" s="89" t="s">
        <v>117</v>
      </c>
      <c r="D33" s="93">
        <v>150</v>
      </c>
      <c r="E33" s="146">
        <v>150</v>
      </c>
      <c r="F33" s="146">
        <v>150</v>
      </c>
      <c r="G33" s="93"/>
      <c r="H33" s="91">
        <v>17</v>
      </c>
    </row>
    <row r="34" spans="1:11" ht="20.100000000000001" customHeight="1">
      <c r="A34" s="107"/>
      <c r="B34" s="109"/>
      <c r="C34" s="217" t="s">
        <v>118</v>
      </c>
      <c r="D34" s="218">
        <f>SUM(D31:D33)</f>
        <v>295</v>
      </c>
      <c r="E34" s="218">
        <f>SUM(E31:E33)</f>
        <v>350</v>
      </c>
      <c r="F34" s="218">
        <f>SUM(F31:F33)</f>
        <v>350</v>
      </c>
      <c r="G34" s="93"/>
      <c r="H34" s="91">
        <v>18</v>
      </c>
    </row>
    <row r="35" spans="1:11" ht="20.100000000000001" customHeight="1">
      <c r="A35" s="89" t="s">
        <v>119</v>
      </c>
      <c r="B35" s="116"/>
      <c r="C35" s="116"/>
      <c r="D35" s="147">
        <f>SUM(D28+D34)</f>
        <v>10354.259999999998</v>
      </c>
      <c r="E35" s="147">
        <f>(E28+E34)</f>
        <v>19415</v>
      </c>
      <c r="F35" s="180">
        <f>(F28+F34)</f>
        <v>15460</v>
      </c>
      <c r="G35" s="93"/>
      <c r="H35" s="91">
        <v>19</v>
      </c>
      <c r="K35" s="166"/>
    </row>
    <row r="36" spans="1:11" ht="20.100000000000001" customHeight="1">
      <c r="A36" s="89" t="s">
        <v>120</v>
      </c>
      <c r="B36" s="116"/>
      <c r="C36" s="116"/>
      <c r="D36" s="147">
        <f>16417.14-D35</f>
        <v>6062.880000000001</v>
      </c>
      <c r="E36" s="147">
        <f>12400-E35</f>
        <v>-7015</v>
      </c>
      <c r="F36" s="147">
        <f>6200-F35</f>
        <v>-9260</v>
      </c>
      <c r="G36" s="132" t="s">
        <v>121</v>
      </c>
      <c r="H36" s="91">
        <v>20</v>
      </c>
    </row>
    <row r="37" spans="1:11" ht="20.100000000000001" customHeight="1">
      <c r="A37" s="89" t="s">
        <v>122</v>
      </c>
      <c r="B37" s="116"/>
      <c r="C37" s="116"/>
      <c r="D37" s="93">
        <v>13401.85</v>
      </c>
      <c r="E37" s="140">
        <v>19464.73</v>
      </c>
      <c r="F37" s="175">
        <v>12449.73</v>
      </c>
      <c r="G37" s="93"/>
      <c r="H37" s="91">
        <v>21</v>
      </c>
    </row>
    <row r="38" spans="1:11" ht="20.100000000000001" customHeight="1">
      <c r="A38" s="89" t="s">
        <v>123</v>
      </c>
      <c r="B38" s="116"/>
      <c r="C38" s="116"/>
      <c r="D38" s="93"/>
      <c r="E38" s="146"/>
      <c r="F38" s="89"/>
      <c r="G38" s="93"/>
      <c r="H38" s="91">
        <v>22</v>
      </c>
    </row>
    <row r="39" spans="1:11" ht="20.100000000000001" customHeight="1">
      <c r="A39" s="89" t="s">
        <v>124</v>
      </c>
      <c r="B39" s="62"/>
      <c r="C39" s="62"/>
      <c r="D39" s="80"/>
      <c r="E39" s="146"/>
      <c r="F39" s="89"/>
      <c r="G39" s="93"/>
      <c r="H39" s="91">
        <v>23</v>
      </c>
    </row>
    <row r="40" spans="1:11" ht="21.9" customHeight="1">
      <c r="A40" s="83" t="s">
        <v>125</v>
      </c>
      <c r="B40" s="73"/>
      <c r="D40" s="154">
        <f>D36+D37</f>
        <v>19464.730000000003</v>
      </c>
      <c r="E40" s="154">
        <f>E36+E37</f>
        <v>12449.73</v>
      </c>
      <c r="F40" s="154"/>
      <c r="G40" s="134" t="s">
        <v>121</v>
      </c>
      <c r="H40" s="112">
        <v>24</v>
      </c>
    </row>
    <row r="41" spans="1:11" ht="24.9" customHeight="1">
      <c r="A41" s="89" t="s">
        <v>126</v>
      </c>
      <c r="B41" s="116"/>
      <c r="C41" s="116"/>
      <c r="D41" s="116"/>
      <c r="E41" s="116"/>
      <c r="F41" s="116"/>
      <c r="G41" s="116"/>
      <c r="H41" s="92"/>
    </row>
  </sheetData>
  <mergeCells count="2">
    <mergeCell ref="A4:D4"/>
    <mergeCell ref="A7:G7"/>
  </mergeCells>
  <phoneticPr fontId="0" type="noConversion"/>
  <printOptions horizontalCentered="1"/>
  <pageMargins left="0.5" right="0.25" top="0.5" bottom="0.5" header="0.5" footer="0.5"/>
  <pageSetup orientation="portrait" r:id="rId1"/>
  <headerFooter alignWithMargins="0">
    <oddHeader>&amp;RSchedule B
Page 3</oddHeader>
    <oddFooter>&amp;L1/01&amp;C5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Cover</vt:lpstr>
      <vt:lpstr>Page 2</vt:lpstr>
      <vt:lpstr>Page 3</vt:lpstr>
      <vt:lpstr>Page 4</vt:lpstr>
      <vt:lpstr>Page 5</vt:lpstr>
      <vt:lpstr>Cover!Print_Area</vt:lpstr>
      <vt:lpstr>'Page 2'!Print_Area</vt:lpstr>
      <vt:lpstr>'Page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 Audit</dc:creator>
  <cp:keywords/>
  <dc:description/>
  <cp:lastModifiedBy>Buffalo City</cp:lastModifiedBy>
  <cp:revision/>
  <cp:lastPrinted>2022-05-25T16:13:18Z</cp:lastPrinted>
  <dcterms:created xsi:type="dcterms:W3CDTF">2000-10-11T14:42:17Z</dcterms:created>
  <dcterms:modified xsi:type="dcterms:W3CDTF">2024-06-24T17:10:41Z</dcterms:modified>
  <cp:category/>
  <cp:contentStatus/>
</cp:coreProperties>
</file>